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1.금융동향\2.경제월보책자원고(금융)(매월)\2019년도\07월_1905데이터\"/>
    </mc:Choice>
  </mc:AlternateContent>
  <bookViews>
    <workbookView xWindow="20460" yWindow="4290" windowWidth="15480" windowHeight="3120" tabRatio="944"/>
  </bookViews>
  <sheets>
    <sheet name="1.한국은행 계정" sheetId="85" r:id="rId1"/>
    <sheet name="2.1 예금은행 수신" sheetId="88" r:id="rId2"/>
    <sheet name="2.1 예금은행 요구불예금" sheetId="90" r:id="rId3"/>
    <sheet name="2.1 예금은행 저축성예금" sheetId="89" r:id="rId4"/>
    <sheet name="2.1.1 지역별 예금은행 수신" sheetId="91" r:id="rId5"/>
    <sheet name="2.2.1 예금은행 대출금" sheetId="92" r:id="rId6"/>
    <sheet name="2.2.2 주체별 및 용도별 대출금" sheetId="98" r:id="rId7"/>
    <sheet name="2.2.3 기업자금대출금" sheetId="99" r:id="rId8"/>
    <sheet name="2.2.4 산업별대출금(1)" sheetId="93" r:id="rId9"/>
    <sheet name="2.2.4 산업별대출금(2)" sheetId="100" r:id="rId10"/>
    <sheet name="2.2.5 지역별대출금" sheetId="94" r:id="rId11"/>
    <sheet name="3.1 비은행기관수신" sheetId="95" r:id="rId12"/>
    <sheet name="3.2.1 비은행기관 기관별 여신" sheetId="96" r:id="rId13"/>
    <sheet name="3.2.2 비은행기관 차입주체별 여신" sheetId="102" r:id="rId14"/>
    <sheet name="4. 어음부도율 및 신설법인수" sheetId="97" r:id="rId15"/>
  </sheets>
  <definedNames>
    <definedName name="_xlnm.Print_Area" localSheetId="0">'1.한국은행 계정'!$A$1:$G$76</definedName>
    <definedName name="_xlnm.Print_Area" localSheetId="1">'2.1 예금은행 수신'!$A$1:$J$76</definedName>
    <definedName name="_xlnm.Print_Area" localSheetId="2">'2.1 예금은행 요구불예금'!$A$1:$I$76</definedName>
    <definedName name="_xlnm.Print_Area" localSheetId="3">'2.1 예금은행 저축성예금'!$A$1:$I$76</definedName>
    <definedName name="_xlnm.Print_Area" localSheetId="4">'2.1.1 지역별 예금은행 수신'!$A$1:$J$77</definedName>
    <definedName name="_xlnm.Print_Area" localSheetId="5">'2.2.1 예금은행 대출금'!$A$1:$H$76</definedName>
    <definedName name="_xlnm.Print_Area" localSheetId="6">'2.2.2 주체별 및 용도별 대출금'!$A$1:$H$76</definedName>
    <definedName name="_xlnm.Print_Area" localSheetId="7">'2.2.3 기업자금대출금'!$A$1:$H$76</definedName>
    <definedName name="_xlnm.Print_Area" localSheetId="8">'2.2.4 산업별대출금(1)'!$A$1:$H$78</definedName>
    <definedName name="_xlnm.Print_Area" localSheetId="9">'2.2.4 산업별대출금(2)'!$A$1:$G$78</definedName>
    <definedName name="_xlnm.Print_Area" localSheetId="10">'2.2.5 지역별대출금'!$A$1:$J$78</definedName>
    <definedName name="_xlnm.Print_Area" localSheetId="11">'3.1 비은행기관수신'!$A$1:$J$79</definedName>
    <definedName name="_xlnm.Print_Area" localSheetId="12">'3.2.1 비은행기관 기관별 여신'!$A$1:$I$77</definedName>
    <definedName name="_xlnm.Print_Area" localSheetId="13">'3.2.2 비은행기관 차입주체별 여신'!$A$1:$F$77</definedName>
    <definedName name="_xlnm.Print_Area" localSheetId="14">'4. 어음부도율 및 신설법인수'!$A$1:$J$77</definedName>
  </definedNames>
  <calcPr calcId="162913"/>
</workbook>
</file>

<file path=xl/calcChain.xml><?xml version="1.0" encoding="utf-8"?>
<calcChain xmlns="http://schemas.openxmlformats.org/spreadsheetml/2006/main">
  <c r="D20" i="97" l="1"/>
  <c r="J20" i="97"/>
  <c r="C20" i="97" l="1"/>
  <c r="E20" i="97"/>
  <c r="F20" i="97"/>
  <c r="G20" i="97"/>
  <c r="H20" i="97"/>
  <c r="B20" i="97"/>
  <c r="C20" i="102"/>
  <c r="D20" i="102"/>
  <c r="E20" i="102"/>
  <c r="F20" i="102"/>
  <c r="B20" i="102"/>
  <c r="D20" i="96"/>
  <c r="E20" i="96"/>
  <c r="F20" i="96"/>
  <c r="G20" i="96"/>
  <c r="H20" i="96"/>
  <c r="I20" i="96"/>
  <c r="B20" i="96"/>
  <c r="D20" i="95"/>
  <c r="E20" i="95"/>
  <c r="F20" i="95"/>
  <c r="G20" i="95"/>
  <c r="H20" i="95"/>
  <c r="I20" i="95"/>
  <c r="J20" i="95"/>
  <c r="B20" i="95"/>
  <c r="C20" i="94"/>
  <c r="D20" i="94"/>
  <c r="E20" i="94"/>
  <c r="F20" i="94"/>
  <c r="G20" i="94"/>
  <c r="H20" i="94"/>
  <c r="I20" i="94"/>
  <c r="J20" i="94"/>
  <c r="B20" i="94"/>
  <c r="C20" i="100"/>
  <c r="D20" i="100"/>
  <c r="E20" i="100"/>
  <c r="F20" i="100"/>
  <c r="G20" i="100"/>
  <c r="B20" i="100"/>
  <c r="C20" i="93"/>
  <c r="D20" i="93"/>
  <c r="E20" i="93"/>
  <c r="F20" i="93"/>
  <c r="G20" i="93"/>
  <c r="H20" i="93"/>
  <c r="B20" i="93"/>
  <c r="C20" i="99"/>
  <c r="D20" i="99"/>
  <c r="E20" i="99"/>
  <c r="F20" i="99"/>
  <c r="G20" i="99"/>
  <c r="H20" i="99"/>
  <c r="B20" i="99"/>
  <c r="C20" i="98"/>
  <c r="D20" i="98"/>
  <c r="E20" i="98"/>
  <c r="F20" i="98"/>
  <c r="G20" i="98"/>
  <c r="H20" i="98"/>
  <c r="B20" i="98"/>
  <c r="C20" i="92"/>
  <c r="D20" i="92"/>
  <c r="E20" i="92"/>
  <c r="F20" i="92"/>
  <c r="G20" i="92"/>
  <c r="H20" i="92"/>
  <c r="B20" i="92"/>
  <c r="C20" i="91"/>
  <c r="D20" i="91"/>
  <c r="E20" i="91"/>
  <c r="F20" i="91"/>
  <c r="G20" i="91"/>
  <c r="H20" i="91"/>
  <c r="I20" i="91"/>
  <c r="J20" i="91"/>
  <c r="B20" i="91"/>
  <c r="C20" i="89"/>
  <c r="D20" i="89"/>
  <c r="E20" i="89"/>
  <c r="F20" i="89"/>
  <c r="G20" i="89"/>
  <c r="H20" i="89"/>
  <c r="I20" i="89"/>
  <c r="B20" i="89"/>
  <c r="C20" i="90" l="1"/>
  <c r="D20" i="90"/>
  <c r="E20" i="90"/>
  <c r="F20" i="90"/>
  <c r="G20" i="90"/>
  <c r="H20" i="90"/>
  <c r="I20" i="90"/>
  <c r="B20" i="90"/>
  <c r="C20" i="88"/>
  <c r="D20" i="88"/>
  <c r="E20" i="88"/>
  <c r="F20" i="88"/>
  <c r="G20" i="88"/>
  <c r="H20" i="88"/>
  <c r="I20" i="88"/>
  <c r="J20" i="88"/>
  <c r="B20" i="88"/>
  <c r="G20" i="85" l="1"/>
  <c r="F20" i="85"/>
  <c r="E20" i="85" l="1"/>
  <c r="D20" i="85"/>
  <c r="C20" i="85"/>
  <c r="B20" i="85"/>
  <c r="C80" i="96" l="1"/>
  <c r="E79" i="92" l="1"/>
  <c r="C79" i="102" l="1"/>
  <c r="C81" i="95" l="1"/>
  <c r="C81" i="94"/>
  <c r="E79" i="99"/>
  <c r="C79" i="99" l="1"/>
  <c r="E79" i="98" l="1"/>
  <c r="C79" i="98"/>
  <c r="C79" i="92"/>
  <c r="C79" i="91"/>
  <c r="C79" i="89"/>
  <c r="G79" i="88"/>
  <c r="E79" i="88"/>
  <c r="C79" i="88"/>
  <c r="C79" i="90"/>
</calcChain>
</file>

<file path=xl/comments1.xml><?xml version="1.0" encoding="utf-8"?>
<comments xmlns="http://schemas.openxmlformats.org/spreadsheetml/2006/main">
  <authors>
    <author>bok</author>
  </authors>
  <commentList>
    <comment ref="B8" authorId="0" shapeId="0">
      <text>
        <r>
          <rPr>
            <sz val="8"/>
            <color indexed="81"/>
            <rFont val="맑은 고딕"/>
            <family val="3"/>
            <charset val="129"/>
          </rPr>
          <t>7,884였다가 09.9월호부터 7,887로 수정
→업무팀 연간 화폐발생환수 
  보도자료 수치로 정정함</t>
        </r>
      </text>
    </comment>
    <comment ref="C8" authorId="0" shapeId="0">
      <text>
        <r>
          <rPr>
            <sz val="8"/>
            <color indexed="81"/>
            <rFont val="맑은 고딕"/>
            <family val="3"/>
            <charset val="129"/>
          </rPr>
          <t>11,209였다가 09.9월호부터 11,211로 수정
→업무팀 연간 화폐발생환수 
  보도자료 수치로 정정함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<sst xmlns="http://schemas.openxmlformats.org/spreadsheetml/2006/main" count="731" uniqueCount="210">
  <si>
    <t>..</t>
  </si>
  <si>
    <t>새마을금고</t>
  </si>
  <si>
    <t>연월말</t>
    <phoneticPr fontId="6" type="noConversion"/>
  </si>
  <si>
    <t>계</t>
    <phoneticPr fontId="6" type="noConversion"/>
  </si>
  <si>
    <r>
      <t>영서지역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</si>
  <si>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r>
      <t>영동지역</t>
    </r>
    <r>
      <rPr>
        <vertAlign val="superscript"/>
        <sz val="10"/>
        <rFont val="돋움"/>
        <family val="3"/>
        <charset val="129"/>
      </rPr>
      <t>2)</t>
    </r>
    <phoneticPr fontId="6" type="noConversion"/>
  </si>
  <si>
    <t>춘천시</t>
    <phoneticPr fontId="6" type="noConversion"/>
  </si>
  <si>
    <t>원주시</t>
    <phoneticPr fontId="6" type="noConversion"/>
  </si>
  <si>
    <t>홍천군</t>
    <phoneticPr fontId="6" type="noConversion"/>
  </si>
  <si>
    <t>강릉시</t>
    <phoneticPr fontId="6" type="noConversion"/>
  </si>
  <si>
    <t>동해시</t>
    <phoneticPr fontId="6" type="noConversion"/>
  </si>
  <si>
    <t>속초시</t>
    <phoneticPr fontId="6" type="noConversion"/>
  </si>
  <si>
    <t>지    역    별    대    출    금</t>
    <phoneticPr fontId="6" type="noConversion"/>
  </si>
  <si>
    <t>상호저축은행</t>
    <phoneticPr fontId="6" type="noConversion"/>
  </si>
  <si>
    <t>신용협동조합</t>
    <phoneticPr fontId="6" type="noConversion"/>
  </si>
  <si>
    <t>상호금융</t>
    <phoneticPr fontId="6" type="noConversion"/>
  </si>
  <si>
    <t>새마을금고</t>
    <phoneticPr fontId="6" type="noConversion"/>
  </si>
  <si>
    <t>저              축              성            예            금</t>
    <phoneticPr fontId="6" type="noConversion"/>
  </si>
  <si>
    <t>정기예금</t>
    <phoneticPr fontId="6" type="noConversion"/>
  </si>
  <si>
    <t>정기적금</t>
    <phoneticPr fontId="6" type="noConversion"/>
  </si>
  <si>
    <t>저축예금</t>
    <phoneticPr fontId="6" type="noConversion"/>
  </si>
  <si>
    <t>기업자유예금</t>
    <phoneticPr fontId="6" type="noConversion"/>
  </si>
  <si>
    <t>연월말</t>
    <phoneticPr fontId="6" type="noConversion"/>
  </si>
  <si>
    <t>요       구       불       예       금</t>
    <phoneticPr fontId="6" type="noConversion"/>
  </si>
  <si>
    <t>계</t>
    <phoneticPr fontId="6" type="noConversion"/>
  </si>
  <si>
    <t>당좌예금</t>
    <phoneticPr fontId="6" type="noConversion"/>
  </si>
  <si>
    <t>보통예금</t>
    <phoneticPr fontId="6" type="noConversion"/>
  </si>
  <si>
    <t>별단예금</t>
    <phoneticPr fontId="6" type="noConversion"/>
  </si>
  <si>
    <t>공금예금</t>
    <phoneticPr fontId="6" type="noConversion"/>
  </si>
  <si>
    <t>지    역    별    예    금</t>
    <phoneticPr fontId="6" type="noConversion"/>
  </si>
  <si>
    <r>
      <t>영서지역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</si>
  <si>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r>
      <t>영동지역</t>
    </r>
    <r>
      <rPr>
        <vertAlign val="superscript"/>
        <sz val="10"/>
        <rFont val="돋움"/>
        <family val="3"/>
        <charset val="129"/>
      </rPr>
      <t>2)</t>
    </r>
    <phoneticPr fontId="6" type="noConversion"/>
  </si>
  <si>
    <t>춘천시</t>
    <phoneticPr fontId="6" type="noConversion"/>
  </si>
  <si>
    <t>원주시</t>
    <phoneticPr fontId="6" type="noConversion"/>
  </si>
  <si>
    <t>홍천군</t>
    <phoneticPr fontId="6" type="noConversion"/>
  </si>
  <si>
    <t>강릉시</t>
    <phoneticPr fontId="6" type="noConversion"/>
  </si>
  <si>
    <t>동해시</t>
    <phoneticPr fontId="6" type="noConversion"/>
  </si>
  <si>
    <t>속초시</t>
    <phoneticPr fontId="6" type="noConversion"/>
  </si>
  <si>
    <t>상호저축은행</t>
    <phoneticPr fontId="6" type="noConversion"/>
  </si>
  <si>
    <t>신용협동조합</t>
    <phoneticPr fontId="6" type="noConversion"/>
  </si>
  <si>
    <t>상호금융</t>
    <phoneticPr fontId="6" type="noConversion"/>
  </si>
  <si>
    <t>2008</t>
    <phoneticPr fontId="6" type="noConversion"/>
  </si>
  <si>
    <t>2009</t>
    <phoneticPr fontId="6" type="noConversion"/>
  </si>
  <si>
    <t>가계당좌예금</t>
    <phoneticPr fontId="6" type="noConversion"/>
  </si>
  <si>
    <t>2010</t>
    <phoneticPr fontId="6" type="noConversion"/>
  </si>
  <si>
    <t>2010</t>
    <phoneticPr fontId="6" type="noConversion"/>
  </si>
  <si>
    <t>총수신</t>
    <phoneticPr fontId="6" type="noConversion"/>
  </si>
  <si>
    <t>예금</t>
    <phoneticPr fontId="6" type="noConversion"/>
  </si>
  <si>
    <t>소계</t>
    <phoneticPr fontId="6" type="noConversion"/>
  </si>
  <si>
    <t>요구불예금</t>
    <phoneticPr fontId="6" type="noConversion"/>
  </si>
  <si>
    <t>저축성예금</t>
    <phoneticPr fontId="6" type="noConversion"/>
  </si>
  <si>
    <t>시장성 수신</t>
    <phoneticPr fontId="6" type="noConversion"/>
  </si>
  <si>
    <t>CD</t>
    <phoneticPr fontId="6" type="noConversion"/>
  </si>
  <si>
    <t>금융채</t>
    <phoneticPr fontId="6" type="noConversion"/>
  </si>
  <si>
    <t>매출어음</t>
    <phoneticPr fontId="6" type="noConversion"/>
  </si>
  <si>
    <t>RP</t>
    <phoneticPr fontId="6" type="noConversion"/>
  </si>
  <si>
    <t>2011</t>
    <phoneticPr fontId="6" type="noConversion"/>
  </si>
  <si>
    <t>2012</t>
    <phoneticPr fontId="6" type="noConversion"/>
  </si>
  <si>
    <t>총예금</t>
    <phoneticPr fontId="6" type="noConversion"/>
  </si>
  <si>
    <r>
      <t>기타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</si>
  <si>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t>수입부금</t>
    <phoneticPr fontId="6" type="noConversion"/>
  </si>
  <si>
    <t>주택부금</t>
    <phoneticPr fontId="6" type="noConversion"/>
  </si>
  <si>
    <t>총대출금</t>
    <phoneticPr fontId="6" type="noConversion"/>
  </si>
  <si>
    <t>소계</t>
    <phoneticPr fontId="6" type="noConversion"/>
  </si>
  <si>
    <t>할인어음</t>
    <phoneticPr fontId="6" type="noConversion"/>
  </si>
  <si>
    <t>당좌대출</t>
    <phoneticPr fontId="6" type="noConversion"/>
  </si>
  <si>
    <t>일반자금</t>
    <phoneticPr fontId="6" type="noConversion"/>
  </si>
  <si>
    <t>금                          융                     자                           금</t>
    <phoneticPr fontId="6" type="noConversion"/>
  </si>
  <si>
    <t>기   타</t>
    <phoneticPr fontId="6" type="noConversion"/>
  </si>
  <si>
    <r>
      <t>재정자금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</si>
  <si>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t>주                    체                    별</t>
    <phoneticPr fontId="6" type="noConversion"/>
  </si>
  <si>
    <t>기 업</t>
    <phoneticPr fontId="6" type="noConversion"/>
  </si>
  <si>
    <t>가 계</t>
    <phoneticPr fontId="6" type="noConversion"/>
  </si>
  <si>
    <t>용      도     별</t>
    <phoneticPr fontId="6" type="noConversion"/>
  </si>
  <si>
    <t>운전자금</t>
    <phoneticPr fontId="6" type="noConversion"/>
  </si>
  <si>
    <t>시설자금</t>
    <phoneticPr fontId="6" type="noConversion"/>
  </si>
  <si>
    <t>대기업</t>
    <phoneticPr fontId="6" type="noConversion"/>
  </si>
  <si>
    <t>중소기업</t>
    <phoneticPr fontId="6" type="noConversion"/>
  </si>
  <si>
    <t>운전자금</t>
    <phoneticPr fontId="6" type="noConversion"/>
  </si>
  <si>
    <t>시설자금</t>
    <phoneticPr fontId="6" type="noConversion"/>
  </si>
  <si>
    <t>기 업 자 금    대 출 금</t>
    <phoneticPr fontId="6" type="noConversion"/>
  </si>
  <si>
    <r>
      <t>중소기업 
  대출비중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</si>
  <si>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t>농림어업</t>
    <phoneticPr fontId="6" type="noConversion"/>
  </si>
  <si>
    <t>광업</t>
    <phoneticPr fontId="6" type="noConversion"/>
  </si>
  <si>
    <t>제조업</t>
    <phoneticPr fontId="6" type="noConversion"/>
  </si>
  <si>
    <t>주 : 1) 산업분류는 한국표준산업분류표에 따름(제9차 개정, 2008.2.1)</t>
    <phoneticPr fontId="6" type="noConversion"/>
  </si>
  <si>
    <t xml:space="preserve">      2) 은행간 대출금 및 정부대출금을 제외한 대민간 원화대출금</t>
    <phoneticPr fontId="6" type="noConversion"/>
  </si>
  <si>
    <t>가계대출</t>
    <phoneticPr fontId="6" type="noConversion"/>
  </si>
  <si>
    <t>대출금 총계</t>
    <phoneticPr fontId="6" type="noConversion"/>
  </si>
  <si>
    <t>2013</t>
  </si>
  <si>
    <t>기업</t>
    <phoneticPr fontId="6" type="noConversion"/>
  </si>
  <si>
    <t>가계</t>
    <phoneticPr fontId="6" type="noConversion"/>
  </si>
  <si>
    <t>(주택담보대출)</t>
    <phoneticPr fontId="6" type="noConversion"/>
  </si>
  <si>
    <t>-</t>
    <phoneticPr fontId="6" type="noConversion"/>
  </si>
  <si>
    <t>2014</t>
    <phoneticPr fontId="6" type="noConversion"/>
  </si>
  <si>
    <t>2014</t>
    <phoneticPr fontId="6" type="noConversion"/>
  </si>
  <si>
    <t>Ⅰ. 금융통계</t>
    <phoneticPr fontId="6" type="noConversion"/>
  </si>
  <si>
    <t>1. 한국은행 계정</t>
    <phoneticPr fontId="6" type="noConversion"/>
  </si>
  <si>
    <t>(강원)</t>
    <phoneticPr fontId="6" type="noConversion"/>
  </si>
  <si>
    <t xml:space="preserve">         (억원)</t>
  </si>
  <si>
    <t xml:space="preserve">         (억원)</t>
    <phoneticPr fontId="6" type="noConversion"/>
  </si>
  <si>
    <t>연월</t>
    <phoneticPr fontId="6" type="noConversion"/>
  </si>
  <si>
    <r>
      <t>화폐 발행 및 환수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</si>
  <si>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r>
      <t>예금 및 대출금</t>
    </r>
    <r>
      <rPr>
        <vertAlign val="superscript"/>
        <sz val="10"/>
        <rFont val="돋움"/>
        <family val="3"/>
        <charset val="129"/>
      </rPr>
      <t>2)</t>
    </r>
    <phoneticPr fontId="6" type="noConversion"/>
  </si>
  <si>
    <r>
      <t>국고 수입 및 지출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</si>
  <si>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t>2. 예금은행 여수신</t>
    <phoneticPr fontId="6" type="noConversion"/>
  </si>
  <si>
    <t>(강원)</t>
  </si>
  <si>
    <t>(억원)</t>
  </si>
  <si>
    <t>(억원)</t>
    <phoneticPr fontId="6" type="noConversion"/>
  </si>
  <si>
    <t xml:space="preserve">   주 : 1) 기간중          2) 해당기간 말잔</t>
    <phoneticPr fontId="6" type="noConversion"/>
  </si>
  <si>
    <t>주 :  1) 춘천, 원주, 홍천, 철원, 화천, 양구, 인제, 횡성</t>
    <phoneticPr fontId="6" type="noConversion"/>
  </si>
  <si>
    <t>2.1 예금은행 수신</t>
    <phoneticPr fontId="6" type="noConversion"/>
  </si>
  <si>
    <t>2.2 예금은행 대출금</t>
    <phoneticPr fontId="6" type="noConversion"/>
  </si>
  <si>
    <t>2.2.1 자금별 대출금</t>
    <phoneticPr fontId="6" type="noConversion"/>
  </si>
  <si>
    <t>2.2.2 주체별 및 용도별 대출금</t>
    <phoneticPr fontId="6" type="noConversion"/>
  </si>
  <si>
    <r>
      <t>공공 및 기타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</si>
  <si>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t>금융 및 보험업</t>
  </si>
  <si>
    <t>숙박 및 음식업</t>
  </si>
  <si>
    <t>산  업  별   대  출  금</t>
    <phoneticPr fontId="6" type="noConversion"/>
  </si>
  <si>
    <t>2.2.3 기업자금 대출금</t>
    <phoneticPr fontId="6" type="noConversion"/>
  </si>
  <si>
    <t>2.2.5 지역별 대출금</t>
    <phoneticPr fontId="6" type="noConversion"/>
  </si>
  <si>
    <t>3. 비은행예금취급기관 여수신</t>
    <phoneticPr fontId="6" type="noConversion"/>
  </si>
  <si>
    <t>3.1 비은행예금취급기관 수신</t>
    <phoneticPr fontId="6" type="noConversion"/>
  </si>
  <si>
    <t>종합금융회사</t>
    <phoneticPr fontId="6" type="noConversion"/>
  </si>
  <si>
    <r>
      <t>자산운용
회사</t>
    </r>
    <r>
      <rPr>
        <vertAlign val="superscript"/>
        <sz val="10"/>
        <rFont val="돋움"/>
        <family val="3"/>
        <charset val="129"/>
      </rPr>
      <t>1)2)</t>
    </r>
    <phoneticPr fontId="6" type="noConversion"/>
  </si>
  <si>
    <r>
      <t>신탁회사</t>
    </r>
    <r>
      <rPr>
        <vertAlign val="superscript"/>
        <sz val="10"/>
        <rFont val="돋움"/>
        <family val="3"/>
        <charset val="129"/>
      </rPr>
      <t>3)</t>
    </r>
    <phoneticPr fontId="6" type="noConversion"/>
  </si>
  <si>
    <r>
      <t>기타</t>
    </r>
    <r>
      <rPr>
        <vertAlign val="superscript"/>
        <sz val="10"/>
        <rFont val="돋움"/>
        <family val="3"/>
        <charset val="129"/>
      </rPr>
      <t>4)</t>
    </r>
    <phoneticPr fontId="6" type="noConversion"/>
  </si>
  <si>
    <t>주 : 1) 자산운용회사 수익증권 설정잔액 및 신탁형증권저축액(2006.5월부터 잔액 없음)</t>
    <phoneticPr fontId="6" type="noConversion"/>
  </si>
  <si>
    <t xml:space="preserve">      2) 2007.11월부터는 자산운용사 펀드상품의 지역별 판매잔액을 기준으로 작성</t>
    <phoneticPr fontId="6" type="noConversion"/>
  </si>
  <si>
    <t>3.2 비은행예금취급기관 여신</t>
    <phoneticPr fontId="6" type="noConversion"/>
  </si>
  <si>
    <t>3.2.1 기관별 여신</t>
    <phoneticPr fontId="6" type="noConversion"/>
  </si>
  <si>
    <t>비은행예금취급기관</t>
    <phoneticPr fontId="6" type="noConversion"/>
  </si>
  <si>
    <t>3.2.2 차입주체별 여신</t>
    <phoneticPr fontId="6" type="noConversion"/>
  </si>
  <si>
    <t>연월말</t>
  </si>
  <si>
    <t>어음교환액</t>
    <phoneticPr fontId="6" type="noConversion"/>
  </si>
  <si>
    <t>어음부도액</t>
    <phoneticPr fontId="6" type="noConversion"/>
  </si>
  <si>
    <r>
      <t>어음부도율</t>
    </r>
    <r>
      <rPr>
        <vertAlign val="superscript"/>
        <sz val="10"/>
        <rFont val="돋움"/>
        <family val="3"/>
        <charset val="129"/>
      </rPr>
      <t/>
    </r>
    <phoneticPr fontId="6" type="noConversion"/>
  </si>
  <si>
    <t xml:space="preserve">   주 : 1) 전자결제액 제외, 2012.1월부터 전자어음 포함</t>
    <phoneticPr fontId="6" type="noConversion"/>
  </si>
  <si>
    <t>연월중</t>
  </si>
  <si>
    <t>법인</t>
    <phoneticPr fontId="6" type="noConversion"/>
  </si>
  <si>
    <t>개인</t>
    <phoneticPr fontId="6" type="noConversion"/>
  </si>
  <si>
    <t>부도업체수</t>
    <phoneticPr fontId="6" type="noConversion"/>
  </si>
  <si>
    <t>신설법인수</t>
  </si>
  <si>
    <t>신용보증실적</t>
  </si>
  <si>
    <r>
      <t>4. 어음부도율</t>
    </r>
    <r>
      <rPr>
        <vertAlign val="superscript"/>
        <sz val="11"/>
        <rFont val="돋움"/>
        <family val="3"/>
        <charset val="129"/>
      </rPr>
      <t>1)</t>
    </r>
    <r>
      <rPr>
        <sz val="11"/>
        <rFont val="돋움"/>
        <family val="3"/>
        <charset val="129"/>
      </rPr>
      <t>,</t>
    </r>
    <r>
      <rPr>
        <b/>
        <sz val="11"/>
        <rFont val="돋움"/>
        <family val="3"/>
        <charset val="129"/>
      </rPr>
      <t xml:space="preserve"> 신설법인수, 신용보증실적 및 예금은행 요구불예금 회전율</t>
    </r>
    <phoneticPr fontId="6" type="noConversion"/>
  </si>
  <si>
    <t>예금은행
요구불예금
회전율(회/월)</t>
    <phoneticPr fontId="6" type="noConversion"/>
  </si>
  <si>
    <t xml:space="preserve"> (억원, %, 개)</t>
    <phoneticPr fontId="6" type="noConversion"/>
  </si>
  <si>
    <t>발행</t>
    <phoneticPr fontId="6" type="noConversion"/>
  </si>
  <si>
    <t>환수</t>
    <phoneticPr fontId="6" type="noConversion"/>
  </si>
  <si>
    <t>대출금</t>
    <phoneticPr fontId="6" type="noConversion"/>
  </si>
  <si>
    <t>수입</t>
    <phoneticPr fontId="6" type="noConversion"/>
  </si>
  <si>
    <t>지출</t>
    <phoneticPr fontId="6" type="noConversion"/>
  </si>
  <si>
    <t>2015</t>
    <phoneticPr fontId="6" type="noConversion"/>
  </si>
  <si>
    <t>2015</t>
    <phoneticPr fontId="6" type="noConversion"/>
  </si>
  <si>
    <t>2015</t>
    <phoneticPr fontId="6" type="noConversion"/>
  </si>
  <si>
    <t>2015</t>
    <phoneticPr fontId="6" type="noConversion"/>
  </si>
  <si>
    <t>2015</t>
    <phoneticPr fontId="6" type="noConversion"/>
  </si>
  <si>
    <t>2016. 1</t>
  </si>
  <si>
    <r>
      <t>신탁회사</t>
    </r>
    <r>
      <rPr>
        <vertAlign val="superscript"/>
        <sz val="10"/>
        <rFont val="돋움"/>
        <family val="3"/>
        <charset val="129"/>
      </rPr>
      <t>2)</t>
    </r>
    <phoneticPr fontId="6" type="noConversion"/>
  </si>
  <si>
    <r>
      <t>기타</t>
    </r>
    <r>
      <rPr>
        <vertAlign val="superscript"/>
        <sz val="10"/>
        <rFont val="돋움"/>
        <family val="3"/>
        <charset val="129"/>
      </rPr>
      <t>2)</t>
    </r>
    <phoneticPr fontId="6" type="noConversion"/>
  </si>
  <si>
    <t>종합금융회사</t>
    <phoneticPr fontId="6" type="noConversion"/>
  </si>
  <si>
    <t>(억원)</t>
    <phoneticPr fontId="6" type="noConversion"/>
  </si>
  <si>
    <t>산업별대출금 
총계</t>
    <phoneticPr fontId="6" type="noConversion"/>
  </si>
  <si>
    <t>2016</t>
    <phoneticPr fontId="6" type="noConversion"/>
  </si>
  <si>
    <t>2016</t>
    <phoneticPr fontId="6" type="noConversion"/>
  </si>
  <si>
    <r>
      <t>주택담보대출</t>
    </r>
    <r>
      <rPr>
        <vertAlign val="superscript"/>
        <sz val="10"/>
        <rFont val="돋움"/>
        <family val="3"/>
        <charset val="129"/>
      </rPr>
      <t>1)</t>
    </r>
    <phoneticPr fontId="6" type="noConversion"/>
  </si>
  <si>
    <t xml:space="preserve">  1) 일부 비은행기관의 주택담보대출과 기타가계대출 분류 조정에 따라 2015.12월 이후 시계열 수정(2017.4)</t>
    <phoneticPr fontId="6" type="noConversion"/>
  </si>
  <si>
    <t>2017. 1</t>
  </si>
  <si>
    <t>2016. 1</t>
    <phoneticPr fontId="6" type="noConversion"/>
  </si>
  <si>
    <t>당좌거래정지업체</t>
    <phoneticPr fontId="6" type="noConversion"/>
  </si>
  <si>
    <t>건설업</t>
  </si>
  <si>
    <t>도매 및
소매업</t>
    <phoneticPr fontId="6" type="noConversion"/>
  </si>
  <si>
    <t>정보통신, 예술ㆍ스포츠ㆍ여가관련 서비스업</t>
    <phoneticPr fontId="6" type="noConversion"/>
  </si>
  <si>
    <t>부동산업</t>
    <phoneticPr fontId="6" type="noConversion"/>
  </si>
  <si>
    <t>공공행정 등
기타서비스</t>
    <phoneticPr fontId="6" type="noConversion"/>
  </si>
  <si>
    <t>20. 지역별, 기업규모 부도 및 거래정지처분 상황</t>
  </si>
  <si>
    <t>2017</t>
    <phoneticPr fontId="6" type="noConversion"/>
  </si>
  <si>
    <t>2017</t>
    <phoneticPr fontId="6" type="noConversion"/>
  </si>
  <si>
    <r>
      <t>2.2.4 산업별 대출금</t>
    </r>
    <r>
      <rPr>
        <vertAlign val="superscript"/>
        <sz val="10"/>
        <rFont val="돋움"/>
        <family val="3"/>
        <charset val="129"/>
      </rPr>
      <t>1)2)</t>
    </r>
    <phoneticPr fontId="6" type="noConversion"/>
  </si>
  <si>
    <r>
      <t>산  업  별   대  출  금</t>
    </r>
    <r>
      <rPr>
        <vertAlign val="superscript"/>
        <sz val="10"/>
        <rFont val="돋움"/>
        <family val="3"/>
        <charset val="129"/>
      </rPr>
      <t>1)2)</t>
    </r>
    <phoneticPr fontId="6" type="noConversion"/>
  </si>
  <si>
    <r>
      <t>b</t>
    </r>
    <r>
      <rPr>
        <sz val="11"/>
        <rFont val="돋움"/>
        <family val="3"/>
        <charset val="129"/>
      </rPr>
      <t>okias 확인</t>
    </r>
    <phoneticPr fontId="6" type="noConversion"/>
  </si>
  <si>
    <t>2018. 1</t>
  </si>
  <si>
    <r>
      <t>신설법인:</t>
    </r>
    <r>
      <rPr>
        <sz val="11"/>
        <rFont val="돋움"/>
        <family val="3"/>
        <charset val="129"/>
      </rPr>
      <t xml:space="preserve"> bokias</t>
    </r>
    <phoneticPr fontId="6" type="noConversion"/>
  </si>
  <si>
    <t>주 :  1) 춘천, 원주, 홍천, 철원, 화천, 양구, 인제, 횡성     2) 강릉, 동해, 속초, 삼척, 태백, 고성, 양양, 평창, 정선, 영월</t>
    <phoneticPr fontId="6" type="noConversion"/>
  </si>
  <si>
    <t xml:space="preserve">       2) 강릉, 동해, 속초, 삼척, 태백, 고성, 양양, 평창, 정선, 영월</t>
    <phoneticPr fontId="6" type="noConversion"/>
  </si>
  <si>
    <t xml:space="preserve">      3) 은행, 증권 및 보험회사의 신탁업           4) 우체국 예금 등</t>
    <phoneticPr fontId="6" type="noConversion"/>
  </si>
  <si>
    <t xml:space="preserve">      5) 가장 최근월 수치는 잠정치</t>
    <phoneticPr fontId="6" type="noConversion"/>
  </si>
  <si>
    <t xml:space="preserve">          3) 가장 최근월 수치는 잠정치</t>
    <phoneticPr fontId="6" type="noConversion"/>
  </si>
  <si>
    <t xml:space="preserve">   주 : 1) 가장 최근월 수치는 잠정치</t>
    <phoneticPr fontId="6" type="noConversion"/>
  </si>
  <si>
    <t xml:space="preserve">   주 : 1) 국고예금, 기타요구불예금 등   2) 가장 최근월 수치는 잠정치</t>
    <phoneticPr fontId="6" type="noConversion"/>
  </si>
  <si>
    <t xml:space="preserve">   주 : 1) 목돈마련저축, 근로자주택마련저축, 근로자장기저축, 기타저축성예금 등     2) 가장 최근월 수치는 잠정치</t>
    <phoneticPr fontId="6" type="noConversion"/>
  </si>
  <si>
    <t xml:space="preserve">       3) 가장 최근월 수치는 잠정치</t>
    <phoneticPr fontId="6" type="noConversion"/>
  </si>
  <si>
    <t xml:space="preserve">   주 : 1) 차관자금, 국민투자기금, 국민주택기금 대출금 포함     2) 가장 최근월 수치는 잠정치</t>
    <phoneticPr fontId="6" type="noConversion"/>
  </si>
  <si>
    <t xml:space="preserve">   주 : 1) 공공자금대출, 차관자금대출, 주택기금대출 등     2) 가장 최근월 수치는 잠정치</t>
    <phoneticPr fontId="6" type="noConversion"/>
  </si>
  <si>
    <t xml:space="preserve">   주 : 1) 총대출금에서 중소기업대출금이 차지하는 비중(%)     2) 가장 최근월 수치는 잠정치</t>
    <phoneticPr fontId="6" type="noConversion"/>
  </si>
  <si>
    <t xml:space="preserve">      3) 가장 최근월 수치는 잠정치</t>
    <phoneticPr fontId="6" type="noConversion"/>
  </si>
  <si>
    <t xml:space="preserve">   주 : 1) 은행, 증권 및 보험회사의 신탁업              2) 수출입은행, 우체국 등 </t>
    <phoneticPr fontId="6" type="noConversion"/>
  </si>
  <si>
    <t xml:space="preserve">         2) 가장 최근월 수치는 잠정치</t>
    <phoneticPr fontId="6" type="noConversion"/>
  </si>
  <si>
    <t xml:space="preserve">         3) 가장 최근월 수치는 잠정치</t>
    <phoneticPr fontId="6" type="noConversion"/>
  </si>
  <si>
    <t xml:space="preserve">  2) 가장 최근월 수치는 잠정치</t>
    <phoneticPr fontId="6" type="noConversion"/>
  </si>
  <si>
    <t>예금 통계이고, 시장성수신은 제외됨</t>
    <phoneticPr fontId="6" type="noConversion"/>
  </si>
  <si>
    <r>
      <t>c</t>
    </r>
    <r>
      <rPr>
        <sz val="11"/>
        <rFont val="돋움"/>
        <family val="3"/>
        <charset val="129"/>
      </rPr>
      <t>heck</t>
    </r>
    <phoneticPr fontId="6" type="noConversion"/>
  </si>
  <si>
    <t>check1</t>
    <phoneticPr fontId="6" type="noConversion"/>
  </si>
  <si>
    <r>
      <t>c</t>
    </r>
    <r>
      <rPr>
        <sz val="11"/>
        <rFont val="돋움"/>
        <family val="3"/>
        <charset val="129"/>
      </rPr>
      <t>heck2</t>
    </r>
    <phoneticPr fontId="6" type="noConversion"/>
  </si>
  <si>
    <r>
      <t>c</t>
    </r>
    <r>
      <rPr>
        <sz val="11"/>
        <rFont val="돋움"/>
        <family val="3"/>
        <charset val="129"/>
      </rPr>
      <t>heck3</t>
    </r>
    <phoneticPr fontId="6" type="noConversion"/>
  </si>
  <si>
    <t>check</t>
    <phoneticPr fontId="6" type="noConversion"/>
  </si>
  <si>
    <r>
      <t>c</t>
    </r>
    <r>
      <rPr>
        <sz val="11"/>
        <rFont val="돋움"/>
        <family val="3"/>
        <charset val="129"/>
      </rPr>
      <t>heck2</t>
    </r>
    <phoneticPr fontId="6" type="noConversion"/>
  </si>
  <si>
    <t>check2</t>
    <phoneticPr fontId="6" type="noConversion"/>
  </si>
  <si>
    <t>2018</t>
    <phoneticPr fontId="6" type="noConversion"/>
  </si>
  <si>
    <t>2018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</si>
</sst>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-* #,##0.0_-;\-* #,##0.0_-;_-* &quot;-&quot;_-;_-@_-"/>
    <numFmt numFmtId="178" formatCode="#,##0_ "/>
    <numFmt numFmtId="179" formatCode="_-* #,##0.00_-;&quot;₩&quot;\!\-* #,##0.00_-;_-* &quot;-&quot;??_-;_-@_-"/>
    <numFmt numFmtId="180" formatCode="_-* #,##0_-;&quot;₩&quot;\!\-* #,##0_-;_-* &quot;-&quot;_-;_-@_-"/>
    <numFmt numFmtId="181" formatCode="#,##0_);[Red]\(#,##0\)"/>
    <numFmt numFmtId="182" formatCode="0.0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vertAlign val="superscript"/>
      <sz val="10"/>
      <name val="돋움"/>
      <family val="3"/>
      <charset val="129"/>
    </font>
    <font>
      <b/>
      <sz val="10"/>
      <name val="돋움"/>
      <family val="3"/>
      <charset val="129"/>
    </font>
    <font>
      <i/>
      <sz val="11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vertAlign val="superscript"/>
      <sz val="11"/>
      <name val="돋움"/>
      <family val="3"/>
      <charset val="129"/>
    </font>
    <font>
      <b/>
      <sz val="15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1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3" applyNumberFormat="0" applyAlignment="0" applyProtection="0">
      <alignment vertical="center"/>
    </xf>
    <xf numFmtId="41" fontId="5" fillId="0" borderId="0" applyFont="0" applyFill="0" applyBorder="0" applyAlignment="0" applyProtection="0"/>
    <xf numFmtId="0" fontId="16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7" fillId="0" borderId="0" xfId="0" applyFont="1"/>
    <xf numFmtId="0" fontId="7" fillId="0" borderId="0" xfId="0" applyFont="1" applyBorder="1"/>
    <xf numFmtId="41" fontId="7" fillId="0" borderId="0" xfId="32" applyFont="1" applyBorder="1"/>
    <xf numFmtId="0" fontId="7" fillId="0" borderId="0" xfId="0" applyFont="1" applyAlignment="1">
      <alignment horizontal="right"/>
    </xf>
    <xf numFmtId="0" fontId="12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1" fontId="7" fillId="0" borderId="12" xfId="32" applyNumberFormat="1" applyFont="1" applyBorder="1" applyAlignment="1">
      <alignment horizontal="right" vertical="center"/>
    </xf>
    <xf numFmtId="0" fontId="11" fillId="0" borderId="0" xfId="0" applyFont="1"/>
    <xf numFmtId="0" fontId="5" fillId="0" borderId="0" xfId="0" applyFont="1"/>
    <xf numFmtId="0" fontId="5" fillId="0" borderId="0" xfId="0" applyFont="1" applyBorder="1"/>
    <xf numFmtId="41" fontId="5" fillId="0" borderId="0" xfId="0" applyNumberFormat="1" applyFo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41" fontId="7" fillId="0" borderId="11" xfId="3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vertical="center"/>
    </xf>
    <xf numFmtId="41" fontId="7" fillId="0" borderId="0" xfId="3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7" fillId="0" borderId="12" xfId="32" applyNumberFormat="1" applyFont="1" applyBorder="1" applyAlignment="1">
      <alignment horizontal="left" vertical="center"/>
    </xf>
    <xf numFmtId="41" fontId="7" fillId="0" borderId="12" xfId="32" applyFont="1" applyBorder="1" applyAlignment="1">
      <alignment horizontal="left" vertical="center"/>
    </xf>
    <xf numFmtId="41" fontId="7" fillId="0" borderId="10" xfId="32" applyNumberFormat="1" applyFont="1" applyBorder="1" applyAlignment="1">
      <alignment horizontal="left" vertical="center"/>
    </xf>
    <xf numFmtId="41" fontId="7" fillId="0" borderId="0" xfId="32" applyFont="1" applyAlignment="1">
      <alignment vertical="center"/>
    </xf>
    <xf numFmtId="0" fontId="5" fillId="0" borderId="0" xfId="0" applyFont="1" applyAlignment="1">
      <alignment horizontal="right" indent="1"/>
    </xf>
    <xf numFmtId="0" fontId="0" fillId="0" borderId="0" xfId="0" applyAlignment="1">
      <alignment horizontal="right" vertical="center" indent="1"/>
    </xf>
    <xf numFmtId="41" fontId="5" fillId="0" borderId="0" xfId="0" applyNumberFormat="1" applyFont="1" applyAlignment="1">
      <alignment horizontal="right" indent="1"/>
    </xf>
    <xf numFmtId="0" fontId="7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32" applyNumberFormat="1" applyFont="1" applyBorder="1" applyAlignment="1">
      <alignment horizontal="center" vertical="center"/>
    </xf>
    <xf numFmtId="41" fontId="7" fillId="0" borderId="18" xfId="32" applyFont="1" applyBorder="1" applyAlignment="1">
      <alignment vertical="center"/>
    </xf>
    <xf numFmtId="41" fontId="7" fillId="0" borderId="12" xfId="32" applyFont="1" applyFill="1" applyBorder="1" applyAlignment="1">
      <alignment horizontal="right" vertical="center" indent="1"/>
    </xf>
    <xf numFmtId="43" fontId="5" fillId="0" borderId="0" xfId="0" applyNumberFormat="1" applyFont="1" applyAlignment="1"/>
    <xf numFmtId="41" fontId="7" fillId="0" borderId="0" xfId="32" applyNumberFormat="1" applyFont="1" applyBorder="1" applyAlignment="1">
      <alignment horizontal="left" vertical="center"/>
    </xf>
    <xf numFmtId="41" fontId="5" fillId="0" borderId="0" xfId="0" applyNumberFormat="1" applyFont="1" applyAlignment="1"/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32" fillId="0" borderId="0" xfId="0" applyFont="1" applyAlignment="1"/>
    <xf numFmtId="0" fontId="32" fillId="0" borderId="0" xfId="0" applyFont="1" applyAlignment="1">
      <alignment horizontal="left"/>
    </xf>
    <xf numFmtId="0" fontId="9" fillId="0" borderId="0" xfId="0" applyFont="1" applyAlignment="1"/>
    <xf numFmtId="0" fontId="7" fillId="0" borderId="11" xfId="32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16" xfId="0" applyFont="1" applyFill="1" applyBorder="1" applyAlignment="1">
      <alignment horizontal="right" vertical="center" indent="1"/>
    </xf>
    <xf numFmtId="41" fontId="7" fillId="0" borderId="17" xfId="32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indent="1"/>
    </xf>
    <xf numFmtId="0" fontId="7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0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right" vertical="center" indent="1"/>
    </xf>
    <xf numFmtId="3" fontId="5" fillId="0" borderId="0" xfId="0" applyNumberFormat="1" applyFont="1" applyBorder="1"/>
    <xf numFmtId="41" fontId="7" fillId="0" borderId="17" xfId="32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1" fontId="7" fillId="0" borderId="17" xfId="32" applyFont="1" applyBorder="1" applyAlignment="1">
      <alignment horizontal="left" vertical="center"/>
    </xf>
    <xf numFmtId="0" fontId="35" fillId="0" borderId="0" xfId="0" applyFont="1" applyAlignment="1"/>
    <xf numFmtId="0" fontId="33" fillId="0" borderId="0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indent="1"/>
    </xf>
    <xf numFmtId="181" fontId="7" fillId="0" borderId="12" xfId="0" applyNumberFormat="1" applyFont="1" applyBorder="1" applyAlignment="1">
      <alignment horizontal="right" vertical="center" indent="1"/>
    </xf>
    <xf numFmtId="181" fontId="7" fillId="0" borderId="12" xfId="0" applyNumberFormat="1" applyFont="1" applyFill="1" applyBorder="1" applyAlignment="1">
      <alignment horizontal="right" vertical="center" indent="1"/>
    </xf>
    <xf numFmtId="2" fontId="7" fillId="0" borderId="10" xfId="0" applyNumberFormat="1" applyFont="1" applyFill="1" applyBorder="1" applyAlignment="1">
      <alignment horizontal="right" vertical="center" indent="1"/>
    </xf>
    <xf numFmtId="3" fontId="7" fillId="0" borderId="10" xfId="0" applyNumberFormat="1" applyFont="1" applyFill="1" applyBorder="1" applyAlignment="1">
      <alignment horizontal="right" vertical="center" indent="1"/>
    </xf>
    <xf numFmtId="178" fontId="7" fillId="0" borderId="12" xfId="32" applyNumberFormat="1" applyFont="1" applyFill="1" applyBorder="1" applyAlignment="1">
      <alignment horizontal="right" vertical="center"/>
    </xf>
    <xf numFmtId="178" fontId="7" fillId="0" borderId="10" xfId="32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 indent="1"/>
    </xf>
    <xf numFmtId="0" fontId="7" fillId="0" borderId="21" xfId="0" applyFont="1" applyBorder="1" applyAlignment="1">
      <alignment horizontal="center" vertical="center" wrapText="1"/>
    </xf>
    <xf numFmtId="41" fontId="36" fillId="0" borderId="0" xfId="32" applyFont="1" applyBorder="1"/>
    <xf numFmtId="0" fontId="7" fillId="0" borderId="0" xfId="0" applyFont="1" applyFill="1" applyBorder="1" applyAlignment="1">
      <alignment horizontal="right" vertical="center" indent="1"/>
    </xf>
    <xf numFmtId="41" fontId="5" fillId="0" borderId="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horizontal="right" vertical="center" indent="1"/>
    </xf>
    <xf numFmtId="41" fontId="7" fillId="0" borderId="16" xfId="32" applyFont="1" applyFill="1" applyBorder="1" applyAlignment="1">
      <alignment horizontal="right" vertical="center" indent="1"/>
    </xf>
    <xf numFmtId="181" fontId="7" fillId="0" borderId="16" xfId="32" applyNumberFormat="1" applyFont="1" applyFill="1" applyBorder="1" applyAlignment="1">
      <alignment horizontal="right" vertical="center"/>
    </xf>
    <xf numFmtId="181" fontId="7" fillId="0" borderId="12" xfId="32" applyNumberFormat="1" applyFont="1" applyFill="1" applyBorder="1" applyAlignment="1">
      <alignment horizontal="right" vertical="center"/>
    </xf>
    <xf numFmtId="41" fontId="7" fillId="0" borderId="12" xfId="32" applyFont="1" applyFill="1" applyBorder="1" applyAlignment="1">
      <alignment horizontal="right" vertical="center"/>
    </xf>
    <xf numFmtId="41" fontId="7" fillId="0" borderId="16" xfId="32" applyFont="1" applyFill="1" applyBorder="1" applyAlignment="1">
      <alignment horizontal="right" vertical="center"/>
    </xf>
    <xf numFmtId="41" fontId="7" fillId="0" borderId="10" xfId="32" applyFont="1" applyBorder="1" applyAlignment="1">
      <alignment horizontal="left" vertical="center"/>
    </xf>
    <xf numFmtId="41" fontId="7" fillId="0" borderId="21" xfId="32" applyNumberFormat="1" applyFont="1" applyBorder="1" applyAlignment="1">
      <alignment horizontal="right" vertical="center"/>
    </xf>
    <xf numFmtId="0" fontId="0" fillId="0" borderId="0" xfId="0" applyFont="1" applyBorder="1"/>
    <xf numFmtId="181" fontId="5" fillId="0" borderId="0" xfId="0" applyNumberFormat="1" applyFont="1"/>
    <xf numFmtId="181" fontId="7" fillId="0" borderId="10" xfId="32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quotePrefix="1" applyNumberFormat="1" applyFont="1" applyBorder="1" applyAlignment="1">
      <alignment horizontal="center" vertical="center"/>
    </xf>
    <xf numFmtId="41" fontId="7" fillId="0" borderId="13" xfId="32" applyFont="1" applyFill="1" applyBorder="1" applyAlignment="1">
      <alignment horizontal="right" vertical="center" indent="1"/>
    </xf>
    <xf numFmtId="0" fontId="5" fillId="0" borderId="23" xfId="0" applyFont="1" applyBorder="1"/>
    <xf numFmtId="1" fontId="5" fillId="0" borderId="0" xfId="0" applyNumberFormat="1" applyFont="1" applyBorder="1"/>
    <xf numFmtId="41" fontId="7" fillId="0" borderId="16" xfId="32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82" fontId="5" fillId="0" borderId="0" xfId="0" applyNumberFormat="1" applyFont="1"/>
    <xf numFmtId="0" fontId="0" fillId="0" borderId="0" xfId="0" applyFont="1" applyAlignment="1">
      <alignment horizontal="center"/>
    </xf>
    <xf numFmtId="41" fontId="7" fillId="0" borderId="11" xfId="32" applyFont="1" applyBorder="1" applyAlignment="1">
      <alignment horizontal="center" vertical="center"/>
    </xf>
    <xf numFmtId="0" fontId="38" fillId="0" borderId="0" xfId="0" applyFont="1"/>
    <xf numFmtId="41" fontId="7" fillId="18" borderId="12" xfId="32" applyFont="1" applyFill="1" applyBorder="1" applyAlignment="1">
      <alignment horizontal="right" vertical="center"/>
    </xf>
    <xf numFmtId="41" fontId="7" fillId="0" borderId="0" xfId="32" applyFont="1" applyFill="1" applyBorder="1" applyAlignment="1">
      <alignment horizontal="right" vertical="center" indent="1"/>
    </xf>
    <xf numFmtId="41" fontId="7" fillId="0" borderId="14" xfId="32" applyFont="1" applyFill="1" applyBorder="1" applyAlignment="1">
      <alignment horizontal="right" vertical="center" indent="1"/>
    </xf>
    <xf numFmtId="181" fontId="7" fillId="0" borderId="0" xfId="32" applyNumberFormat="1" applyFont="1" applyFill="1" applyBorder="1" applyAlignment="1">
      <alignment horizontal="right" vertical="center"/>
    </xf>
    <xf numFmtId="181" fontId="7" fillId="0" borderId="14" xfId="32" applyNumberFormat="1" applyFont="1" applyFill="1" applyBorder="1" applyAlignment="1">
      <alignment horizontal="right" vertical="center"/>
    </xf>
    <xf numFmtId="41" fontId="7" fillId="0" borderId="17" xfId="32" applyFont="1" applyFill="1" applyBorder="1" applyAlignment="1">
      <alignment horizontal="right" vertical="center"/>
    </xf>
    <xf numFmtId="41" fontId="7" fillId="0" borderId="21" xfId="32" applyFont="1" applyBorder="1" applyAlignment="1">
      <alignment horizontal="left" vertical="center"/>
    </xf>
    <xf numFmtId="0" fontId="5" fillId="0" borderId="0" xfId="0" applyFont="1" applyBorder="1" applyAlignment="1"/>
    <xf numFmtId="41" fontId="7" fillId="0" borderId="21" xfId="32" applyNumberFormat="1" applyFont="1" applyBorder="1" applyAlignment="1">
      <alignment horizontal="left" vertical="center"/>
    </xf>
    <xf numFmtId="41" fontId="7" fillId="0" borderId="17" xfId="32" applyFont="1" applyFill="1" applyBorder="1" applyAlignment="1">
      <alignment horizontal="right" vertical="center" indent="1"/>
    </xf>
    <xf numFmtId="177" fontId="7" fillId="0" borderId="17" xfId="32" applyNumberFormat="1" applyFont="1" applyFill="1" applyBorder="1" applyAlignment="1">
      <alignment horizontal="right" vertical="center" indent="1"/>
    </xf>
    <xf numFmtId="177" fontId="7" fillId="0" borderId="21" xfId="32" applyNumberFormat="1" applyFont="1" applyBorder="1" applyAlignment="1">
      <alignment horizontal="left" vertical="center"/>
    </xf>
    <xf numFmtId="177" fontId="7" fillId="0" borderId="0" xfId="32" applyNumberFormat="1" applyFont="1" applyBorder="1" applyAlignment="1">
      <alignment horizontal="left" vertical="center"/>
    </xf>
    <xf numFmtId="182" fontId="5" fillId="0" borderId="0" xfId="0" applyNumberFormat="1" applyFont="1" applyBorder="1"/>
    <xf numFmtId="43" fontId="5" fillId="0" borderId="0" xfId="0" applyNumberFormat="1" applyFont="1" applyBorder="1"/>
    <xf numFmtId="41" fontId="37" fillId="0" borderId="0" xfId="32" applyFont="1" applyFill="1" applyBorder="1" applyAlignment="1">
      <alignment horizontal="right" vertical="center" indent="1"/>
    </xf>
    <xf numFmtId="176" fontId="7" fillId="0" borderId="21" xfId="0" applyNumberFormat="1" applyFont="1" applyFill="1" applyBorder="1" applyAlignment="1">
      <alignment horizontal="center" vertical="center"/>
    </xf>
    <xf numFmtId="178" fontId="5" fillId="0" borderId="0" xfId="0" applyNumberFormat="1" applyFont="1"/>
    <xf numFmtId="49" fontId="7" fillId="0" borderId="24" xfId="0" applyNumberFormat="1" applyFont="1" applyBorder="1" applyAlignment="1">
      <alignment horizontal="center" vertical="center"/>
    </xf>
    <xf numFmtId="49" fontId="7" fillId="0" borderId="11" xfId="3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32" applyNumberFormat="1" applyFont="1" applyBorder="1" applyAlignment="1">
      <alignment horizontal="center" vertical="center"/>
    </xf>
    <xf numFmtId="49" fontId="7" fillId="0" borderId="20" xfId="3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1" fontId="7" fillId="0" borderId="0" xfId="0" applyNumberFormat="1" applyFont="1"/>
    <xf numFmtId="0" fontId="9" fillId="0" borderId="0" xfId="0" applyFont="1" applyBorder="1" applyAlignment="1">
      <alignment horizontal="left" vertical="center"/>
    </xf>
    <xf numFmtId="41" fontId="12" fillId="0" borderId="25" xfId="0" applyNumberFormat="1" applyFont="1" applyBorder="1"/>
    <xf numFmtId="41" fontId="5" fillId="0" borderId="25" xfId="0" applyNumberFormat="1" applyFont="1" applyBorder="1"/>
    <xf numFmtId="41" fontId="7" fillId="0" borderId="10" xfId="32" applyFont="1" applyFill="1" applyBorder="1" applyAlignment="1">
      <alignment horizontal="right" vertical="center" indent="1"/>
    </xf>
    <xf numFmtId="41" fontId="7" fillId="0" borderId="10" xfId="32" applyFont="1" applyFill="1" applyBorder="1" applyAlignment="1">
      <alignment horizontal="left" vertical="center"/>
    </xf>
    <xf numFmtId="41" fontId="7" fillId="0" borderId="17" xfId="32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41" fontId="7" fillId="0" borderId="10" xfId="32" applyNumberFormat="1" applyFont="1" applyBorder="1" applyAlignment="1">
      <alignment horizontal="right" vertical="center"/>
    </xf>
    <xf numFmtId="0" fontId="7" fillId="0" borderId="0" xfId="0" quotePrefix="1" applyFont="1" applyBorder="1" applyAlignment="1">
      <alignment horizontal="center" vertical="center"/>
    </xf>
    <xf numFmtId="177" fontId="7" fillId="0" borderId="12" xfId="32" applyNumberFormat="1" applyFont="1" applyFill="1" applyBorder="1" applyAlignment="1">
      <alignment horizontal="right" vertical="center" inden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1" fontId="7" fillId="0" borderId="19" xfId="32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32" applyNumberFormat="1" applyFont="1" applyBorder="1" applyAlignment="1">
      <alignment horizontal="center" vertical="center"/>
    </xf>
    <xf numFmtId="0" fontId="7" fillId="0" borderId="10" xfId="32" applyNumberFormat="1" applyFont="1" applyBorder="1" applyAlignment="1">
      <alignment horizontal="center" vertical="center"/>
    </xf>
    <xf numFmtId="41" fontId="7" fillId="0" borderId="10" xfId="32" applyFont="1" applyBorder="1" applyAlignment="1">
      <alignment horizontal="center" vertical="center"/>
    </xf>
    <xf numFmtId="41" fontId="7" fillId="0" borderId="24" xfId="32" applyFont="1" applyBorder="1" applyAlignment="1">
      <alignment horizontal="center" vertical="center"/>
    </xf>
    <xf numFmtId="41" fontId="7" fillId="0" borderId="13" xfId="32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32" applyNumberFormat="1" applyFont="1" applyBorder="1" applyAlignment="1">
      <alignment horizontal="center" vertical="center"/>
    </xf>
    <xf numFmtId="0" fontId="7" fillId="0" borderId="24" xfId="32" applyNumberFormat="1" applyFont="1" applyBorder="1" applyAlignment="1">
      <alignment horizontal="center" vertical="center"/>
    </xf>
    <xf numFmtId="0" fontId="7" fillId="0" borderId="13" xfId="32" applyNumberFormat="1" applyFont="1" applyBorder="1" applyAlignment="1">
      <alignment horizontal="center" vertical="center"/>
    </xf>
    <xf numFmtId="0" fontId="7" fillId="0" borderId="23" xfId="32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5" xfId="32" applyNumberFormat="1" applyFont="1" applyBorder="1" applyAlignment="1">
      <alignment horizontal="center" vertical="center"/>
    </xf>
    <xf numFmtId="0" fontId="7" fillId="0" borderId="18" xfId="32" applyNumberFormat="1" applyFont="1" applyBorder="1" applyAlignment="1">
      <alignment horizontal="center" vertical="center"/>
    </xf>
    <xf numFmtId="49" fontId="7" fillId="0" borderId="22" xfId="32" applyNumberFormat="1" applyFont="1" applyBorder="1" applyAlignment="1">
      <alignment horizontal="center" vertical="center"/>
    </xf>
    <xf numFmtId="49" fontId="7" fillId="0" borderId="23" xfId="32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" fillId="0" borderId="22" xfId="32" applyNumberFormat="1" applyFont="1" applyBorder="1" applyAlignment="1">
      <alignment horizontal="center" vertical="center" wrapText="1"/>
    </xf>
    <xf numFmtId="49" fontId="7" fillId="0" borderId="21" xfId="32" applyNumberFormat="1" applyFont="1" applyBorder="1" applyAlignment="1">
      <alignment horizontal="center" vertical="center" wrapText="1"/>
    </xf>
    <xf numFmtId="49" fontId="7" fillId="0" borderId="20" xfId="32" applyNumberFormat="1" applyFont="1" applyBorder="1" applyAlignment="1">
      <alignment horizontal="center" vertical="center"/>
    </xf>
    <xf numFmtId="49" fontId="7" fillId="0" borderId="15" xfId="32" applyNumberFormat="1" applyFont="1" applyBorder="1" applyAlignment="1">
      <alignment horizontal="center" vertical="center"/>
    </xf>
    <xf numFmtId="49" fontId="7" fillId="0" borderId="18" xfId="32" applyNumberFormat="1" applyFont="1" applyBorder="1" applyAlignment="1">
      <alignment horizontal="center" vertical="center"/>
    </xf>
    <xf numFmtId="41" fontId="7" fillId="0" borderId="20" xfId="32" applyFont="1" applyBorder="1" applyAlignment="1">
      <alignment horizontal="center" vertical="center"/>
    </xf>
    <xf numFmtId="41" fontId="7" fillId="0" borderId="15" xfId="32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</cellXfs>
  <cellStyles count="49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47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콤마 [0]_1.상호금융" xfId="43"/>
    <cellStyle name="콤마_1.상호금융" xfId="44"/>
    <cellStyle name="표준" xfId="0" builtinId="0"/>
    <cellStyle name="표준 2" xfId="45"/>
    <cellStyle name="표준 3" xfId="46"/>
    <cellStyle name="표준 4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0</xdr:rowOff>
    </xdr:from>
    <xdr:to>
      <xdr:col>2</xdr:col>
      <xdr:colOff>742950</xdr:colOff>
      <xdr:row>12</xdr:row>
      <xdr:rowOff>38100</xdr:rowOff>
    </xdr:to>
    <xdr:sp macro="" textlink="">
      <xdr:nvSpPr>
        <xdr:cNvPr id="50061" name="Text Box 1"/>
        <xdr:cNvSpPr txBox="1">
          <a:spLocks noChangeArrowheads="1"/>
        </xdr:cNvSpPr>
      </xdr:nvSpPr>
      <xdr:spPr bwMode="auto">
        <a:xfrm>
          <a:off x="2409825" y="32194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12</xdr:row>
      <xdr:rowOff>0</xdr:rowOff>
    </xdr:from>
    <xdr:to>
      <xdr:col>2</xdr:col>
      <xdr:colOff>742950</xdr:colOff>
      <xdr:row>13</xdr:row>
      <xdr:rowOff>38099</xdr:rowOff>
    </xdr:to>
    <xdr:sp macro="" textlink="">
      <xdr:nvSpPr>
        <xdr:cNvPr id="50062" name="Text Box 1"/>
        <xdr:cNvSpPr txBox="1">
          <a:spLocks noChangeArrowheads="1"/>
        </xdr:cNvSpPr>
      </xdr:nvSpPr>
      <xdr:spPr bwMode="auto">
        <a:xfrm>
          <a:off x="2409825" y="3390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6"/>
  <sheetViews>
    <sheetView showGridLines="0" tabSelected="1" view="pageBreakPreview" zoomScale="115" zoomScaleNormal="100" zoomScaleSheetLayoutView="115" workbookViewId="0">
      <pane xSplit="1" ySplit="7" topLeftCell="B51" activePane="bottomRight" state="frozen"/>
      <selection pane="topRight" activeCell="B1" sqref="B1"/>
      <selection pane="bottomLeft" activeCell="A7" sqref="A7"/>
      <selection pane="bottomRight" activeCell="B74" sqref="B74"/>
    </sheetView>
  </sheetViews>
  <sheetFormatPr defaultRowHeight="13.5" x14ac:dyDescent="0.15"/>
  <cols>
    <col min="1" max="1" width="10.77734375" style="12" customWidth="1"/>
    <col min="2" max="7" width="13.5546875" style="12" customWidth="1"/>
    <col min="8" max="16384" width="8.88671875" style="12"/>
  </cols>
  <sheetData>
    <row r="1" spans="1:8" ht="24" x14ac:dyDescent="0.45">
      <c r="A1" s="85" t="s">
        <v>96</v>
      </c>
      <c r="B1" s="85"/>
      <c r="C1" s="85"/>
      <c r="D1" s="85"/>
      <c r="E1" s="85"/>
      <c r="F1" s="85"/>
      <c r="G1" s="85"/>
    </row>
    <row r="2" spans="1:8" s="1" customFormat="1" ht="12" x14ac:dyDescent="0.15">
      <c r="A2" s="145"/>
      <c r="B2" s="145"/>
      <c r="C2" s="145"/>
      <c r="D2" s="145"/>
      <c r="E2" s="145"/>
      <c r="F2" s="145"/>
      <c r="G2" s="145"/>
    </row>
    <row r="3" spans="1:8" s="23" customFormat="1" ht="12" x14ac:dyDescent="0.15">
      <c r="A3" s="145"/>
      <c r="B3" s="145"/>
      <c r="C3" s="145"/>
      <c r="D3" s="145"/>
      <c r="E3" s="145"/>
      <c r="F3" s="145"/>
      <c r="G3" s="145"/>
      <c r="H3" s="19"/>
    </row>
    <row r="4" spans="1:8" s="23" customFormat="1" x14ac:dyDescent="0.15">
      <c r="A4" s="141" t="s">
        <v>97</v>
      </c>
      <c r="B4" s="146"/>
      <c r="C4" s="146"/>
      <c r="D4" s="146"/>
      <c r="E4" s="146"/>
      <c r="F4" s="146"/>
      <c r="G4" s="146"/>
      <c r="H4" s="19"/>
    </row>
    <row r="5" spans="1:8" x14ac:dyDescent="0.15">
      <c r="A5" s="44" t="s">
        <v>98</v>
      </c>
      <c r="B5" s="43"/>
      <c r="C5" s="43"/>
      <c r="D5" s="43"/>
      <c r="E5" s="43"/>
      <c r="F5" s="43"/>
      <c r="G5" s="4" t="s">
        <v>100</v>
      </c>
      <c r="H5" s="13"/>
    </row>
    <row r="6" spans="1:8" ht="19.5" customHeight="1" x14ac:dyDescent="0.15">
      <c r="A6" s="160" t="s">
        <v>101</v>
      </c>
      <c r="B6" s="158" t="s">
        <v>102</v>
      </c>
      <c r="C6" s="162"/>
      <c r="D6" s="158" t="s">
        <v>103</v>
      </c>
      <c r="E6" s="162"/>
      <c r="F6" s="158" t="s">
        <v>104</v>
      </c>
      <c r="G6" s="159"/>
      <c r="H6" s="13"/>
    </row>
    <row r="7" spans="1:8" s="27" customFormat="1" ht="16.5" customHeight="1" x14ac:dyDescent="0.15">
      <c r="A7" s="161"/>
      <c r="B7" s="7" t="s">
        <v>147</v>
      </c>
      <c r="C7" s="7" t="s">
        <v>148</v>
      </c>
      <c r="D7" s="7" t="s">
        <v>47</v>
      </c>
      <c r="E7" s="7" t="s">
        <v>149</v>
      </c>
      <c r="F7" s="7" t="s">
        <v>150</v>
      </c>
      <c r="G7" s="51" t="s">
        <v>151</v>
      </c>
      <c r="H7" s="32"/>
    </row>
    <row r="8" spans="1:8" s="32" customFormat="1" ht="13.5" customHeight="1" x14ac:dyDescent="0.15">
      <c r="A8" s="139" t="s">
        <v>41</v>
      </c>
      <c r="B8" s="115">
        <v>7886.5399999999991</v>
      </c>
      <c r="C8" s="115">
        <v>11210.77</v>
      </c>
      <c r="D8" s="115">
        <v>1023</v>
      </c>
      <c r="E8" s="115">
        <v>1533</v>
      </c>
      <c r="F8" s="115">
        <v>25459</v>
      </c>
      <c r="G8" s="49">
        <v>52738</v>
      </c>
      <c r="H8" s="98"/>
    </row>
    <row r="9" spans="1:8" s="32" customFormat="1" ht="13.5" customHeight="1" x14ac:dyDescent="0.15">
      <c r="A9" s="81" t="s">
        <v>42</v>
      </c>
      <c r="B9" s="115">
        <v>8720.26</v>
      </c>
      <c r="C9" s="115">
        <v>10939.8</v>
      </c>
      <c r="D9" s="115">
        <v>1202</v>
      </c>
      <c r="E9" s="115">
        <v>1533</v>
      </c>
      <c r="F9" s="115">
        <v>24412.69</v>
      </c>
      <c r="G9" s="49">
        <v>57530.35</v>
      </c>
      <c r="H9" s="98"/>
    </row>
    <row r="10" spans="1:8" s="32" customFormat="1" ht="13.5" customHeight="1" x14ac:dyDescent="0.15">
      <c r="A10" s="81" t="s">
        <v>44</v>
      </c>
      <c r="B10" s="115">
        <v>10517.01</v>
      </c>
      <c r="C10" s="115">
        <v>9713.02</v>
      </c>
      <c r="D10" s="115">
        <v>1190.31</v>
      </c>
      <c r="E10" s="115">
        <v>1533</v>
      </c>
      <c r="F10" s="115">
        <v>25560.78</v>
      </c>
      <c r="G10" s="49">
        <v>57776.44</v>
      </c>
      <c r="H10" s="98"/>
    </row>
    <row r="11" spans="1:8" s="27" customFormat="1" ht="13.5" customHeight="1" x14ac:dyDescent="0.15">
      <c r="A11" s="83"/>
      <c r="B11" s="115"/>
      <c r="C11" s="115"/>
      <c r="D11" s="115"/>
      <c r="E11" s="115"/>
      <c r="F11" s="115"/>
      <c r="G11" s="49"/>
      <c r="H11" s="98"/>
    </row>
    <row r="12" spans="1:8" s="27" customFormat="1" ht="13.5" customHeight="1" x14ac:dyDescent="0.15">
      <c r="A12" s="81">
        <v>2011</v>
      </c>
      <c r="B12" s="115">
        <v>9959.869999999999</v>
      </c>
      <c r="C12" s="115">
        <v>7476.7599999999993</v>
      </c>
      <c r="D12" s="115">
        <v>1206.5</v>
      </c>
      <c r="E12" s="115">
        <v>1533</v>
      </c>
      <c r="F12" s="115">
        <v>25299.570000000003</v>
      </c>
      <c r="G12" s="49">
        <v>62809.16</v>
      </c>
      <c r="H12" s="98"/>
    </row>
    <row r="13" spans="1:8" s="27" customFormat="1" ht="13.5" customHeight="1" x14ac:dyDescent="0.15">
      <c r="A13" s="81" t="s">
        <v>57</v>
      </c>
      <c r="B13" s="115">
        <v>2001.2800000000002</v>
      </c>
      <c r="C13" s="115">
        <v>1332.35</v>
      </c>
      <c r="D13" s="115">
        <v>1049.42</v>
      </c>
      <c r="E13" s="115">
        <v>1533</v>
      </c>
      <c r="F13" s="115">
        <v>27454.46</v>
      </c>
      <c r="G13" s="49">
        <v>63446.19</v>
      </c>
      <c r="H13" s="98"/>
    </row>
    <row r="14" spans="1:8" s="27" customFormat="1" ht="13.5" customHeight="1" x14ac:dyDescent="0.15">
      <c r="A14" s="81" t="s">
        <v>89</v>
      </c>
      <c r="B14" s="115">
        <v>108.25</v>
      </c>
      <c r="C14" s="115">
        <v>107.74</v>
      </c>
      <c r="D14" s="115">
        <v>931.43</v>
      </c>
      <c r="E14" s="115">
        <v>1533</v>
      </c>
      <c r="F14" s="115">
        <v>29431.370000000003</v>
      </c>
      <c r="G14" s="49">
        <v>66175.77</v>
      </c>
      <c r="H14" s="98"/>
    </row>
    <row r="15" spans="1:8" s="27" customFormat="1" ht="13.5" customHeight="1" x14ac:dyDescent="0.15">
      <c r="A15" s="81" t="s">
        <v>94</v>
      </c>
      <c r="B15" s="115">
        <v>136.25</v>
      </c>
      <c r="C15" s="115">
        <v>135.85</v>
      </c>
      <c r="D15" s="115">
        <v>1133.8399999999999</v>
      </c>
      <c r="E15" s="115">
        <v>1847</v>
      </c>
      <c r="F15" s="115">
        <v>32619.25</v>
      </c>
      <c r="G15" s="49">
        <v>66795.650000000009</v>
      </c>
      <c r="H15" s="98"/>
    </row>
    <row r="16" spans="1:8" s="27" customFormat="1" ht="13.5" customHeight="1" x14ac:dyDescent="0.15">
      <c r="A16" s="81" t="s">
        <v>152</v>
      </c>
      <c r="B16" s="115">
        <v>149.47999999999999</v>
      </c>
      <c r="C16" s="115">
        <v>149.28999999999996</v>
      </c>
      <c r="D16" s="115">
        <v>693.23</v>
      </c>
      <c r="E16" s="115">
        <v>1847</v>
      </c>
      <c r="F16" s="115">
        <v>37159.94</v>
      </c>
      <c r="G16" s="49">
        <v>71867.839999999997</v>
      </c>
      <c r="H16" s="98"/>
    </row>
    <row r="17" spans="1:8" s="27" customFormat="1" ht="13.5" customHeight="1" x14ac:dyDescent="0.15">
      <c r="A17" s="81"/>
      <c r="B17" s="115"/>
      <c r="C17" s="115"/>
      <c r="D17" s="115"/>
      <c r="E17" s="115"/>
      <c r="F17" s="115"/>
      <c r="G17" s="49"/>
      <c r="H17" s="98"/>
    </row>
    <row r="18" spans="1:8" s="27" customFormat="1" ht="13.5" customHeight="1" x14ac:dyDescent="0.15">
      <c r="A18" s="111" t="s">
        <v>163</v>
      </c>
      <c r="B18" s="115">
        <v>4412.3999999999996</v>
      </c>
      <c r="C18" s="115">
        <v>1498.8300000000002</v>
      </c>
      <c r="D18" s="115">
        <v>389.01</v>
      </c>
      <c r="E18" s="115">
        <v>1847</v>
      </c>
      <c r="F18" s="115">
        <v>48323.35</v>
      </c>
      <c r="G18" s="49">
        <v>76144.570000000007</v>
      </c>
      <c r="H18" s="98"/>
    </row>
    <row r="19" spans="1:8" s="27" customFormat="1" ht="13.5" customHeight="1" x14ac:dyDescent="0.15">
      <c r="A19" s="111" t="s">
        <v>176</v>
      </c>
      <c r="B19" s="115">
        <v>7990.3799999999992</v>
      </c>
      <c r="C19" s="115">
        <v>2893.9399999999996</v>
      </c>
      <c r="D19" s="115">
        <v>814.39</v>
      </c>
      <c r="E19" s="115">
        <v>1847</v>
      </c>
      <c r="F19" s="115">
        <v>57882.41</v>
      </c>
      <c r="G19" s="49">
        <v>82993.59</v>
      </c>
      <c r="H19" s="98"/>
    </row>
    <row r="20" spans="1:8" s="27" customFormat="1" ht="13.5" customHeight="1" x14ac:dyDescent="0.15">
      <c r="A20" s="111" t="s">
        <v>208</v>
      </c>
      <c r="B20" s="115">
        <f>SUM(B54:B68)</f>
        <v>6933.36</v>
      </c>
      <c r="C20" s="115">
        <f>SUM(C54:C68)</f>
        <v>2538.1800000000003</v>
      </c>
      <c r="D20" s="115">
        <f>D68</f>
        <v>740</v>
      </c>
      <c r="E20" s="115">
        <f>E68</f>
        <v>1847</v>
      </c>
      <c r="F20" s="115">
        <f>SUM(F54:F68)</f>
        <v>74069.02</v>
      </c>
      <c r="G20" s="115">
        <f>SUM(G54:G68)</f>
        <v>82728.39</v>
      </c>
      <c r="H20" s="98"/>
    </row>
    <row r="21" spans="1:8" s="27" customFormat="1" ht="13.5" customHeight="1" x14ac:dyDescent="0.15">
      <c r="A21" s="66"/>
      <c r="B21" s="115"/>
      <c r="C21" s="115"/>
      <c r="D21" s="115"/>
      <c r="E21" s="115"/>
      <c r="F21" s="115"/>
      <c r="G21" s="49"/>
      <c r="H21" s="98"/>
    </row>
    <row r="22" spans="1:8" ht="13.5" customHeight="1" x14ac:dyDescent="0.15">
      <c r="A22" s="66" t="s">
        <v>168</v>
      </c>
      <c r="B22" s="115">
        <v>21.89</v>
      </c>
      <c r="C22" s="115">
        <v>22.03</v>
      </c>
      <c r="D22" s="115">
        <v>1127.58</v>
      </c>
      <c r="E22" s="115">
        <v>1847</v>
      </c>
      <c r="F22" s="115">
        <v>4646.97</v>
      </c>
      <c r="G22" s="49">
        <v>5322.52</v>
      </c>
      <c r="H22" s="98"/>
    </row>
    <row r="23" spans="1:8" ht="13.5" customHeight="1" x14ac:dyDescent="0.15">
      <c r="A23" s="66">
        <v>2</v>
      </c>
      <c r="B23" s="115">
        <v>43</v>
      </c>
      <c r="C23" s="115">
        <v>43.04</v>
      </c>
      <c r="D23" s="115">
        <v>636</v>
      </c>
      <c r="E23" s="115">
        <v>1847</v>
      </c>
      <c r="F23" s="115">
        <v>1925.67</v>
      </c>
      <c r="G23" s="49">
        <v>7360.02</v>
      </c>
      <c r="H23" s="98"/>
    </row>
    <row r="24" spans="1:8" ht="13.5" customHeight="1" x14ac:dyDescent="0.15">
      <c r="A24" s="66">
        <v>3</v>
      </c>
      <c r="B24" s="115">
        <v>9.5</v>
      </c>
      <c r="C24" s="115">
        <v>9.59</v>
      </c>
      <c r="D24" s="115">
        <v>735.96</v>
      </c>
      <c r="E24" s="115">
        <v>1847</v>
      </c>
      <c r="F24" s="115">
        <v>3926.46</v>
      </c>
      <c r="G24" s="49">
        <v>8841.4500000000007</v>
      </c>
      <c r="H24" s="98"/>
    </row>
    <row r="25" spans="1:8" ht="13.5" customHeight="1" x14ac:dyDescent="0.15">
      <c r="A25" s="66"/>
      <c r="B25" s="115"/>
      <c r="C25" s="115"/>
      <c r="D25" s="115"/>
      <c r="E25" s="115"/>
      <c r="F25" s="115"/>
      <c r="G25" s="49"/>
      <c r="H25" s="98"/>
    </row>
    <row r="26" spans="1:8" ht="13.5" customHeight="1" x14ac:dyDescent="0.15">
      <c r="A26" s="66">
        <v>4</v>
      </c>
      <c r="B26" s="115">
        <v>8.0299999999999994</v>
      </c>
      <c r="C26" s="115">
        <v>8.02</v>
      </c>
      <c r="D26" s="115">
        <v>776.05</v>
      </c>
      <c r="E26" s="115">
        <v>1847</v>
      </c>
      <c r="F26" s="115">
        <v>3458.41</v>
      </c>
      <c r="G26" s="49">
        <v>4491.32</v>
      </c>
      <c r="H26" s="98"/>
    </row>
    <row r="27" spans="1:8" ht="13.5" customHeight="1" x14ac:dyDescent="0.15">
      <c r="A27" s="66">
        <v>5</v>
      </c>
      <c r="B27" s="115">
        <v>9.18</v>
      </c>
      <c r="C27" s="115">
        <v>9.18</v>
      </c>
      <c r="D27" s="115">
        <v>962.55</v>
      </c>
      <c r="E27" s="115">
        <v>1847</v>
      </c>
      <c r="F27" s="115">
        <v>5139.34</v>
      </c>
      <c r="G27" s="49">
        <v>5411.58</v>
      </c>
      <c r="H27" s="98"/>
    </row>
    <row r="28" spans="1:8" ht="13.5" customHeight="1" x14ac:dyDescent="0.15">
      <c r="A28" s="66">
        <v>6</v>
      </c>
      <c r="B28" s="115">
        <v>396.79999999999995</v>
      </c>
      <c r="C28" s="115">
        <v>236.83999999999997</v>
      </c>
      <c r="D28" s="115">
        <v>1117.72</v>
      </c>
      <c r="E28" s="115">
        <v>1847</v>
      </c>
      <c r="F28" s="115">
        <v>3721.35</v>
      </c>
      <c r="G28" s="49">
        <v>10393.11</v>
      </c>
      <c r="H28" s="98"/>
    </row>
    <row r="29" spans="1:8" ht="13.5" customHeight="1" x14ac:dyDescent="0.15">
      <c r="A29" s="66"/>
      <c r="B29" s="115"/>
      <c r="C29" s="115"/>
      <c r="D29" s="115"/>
      <c r="E29" s="115"/>
      <c r="F29" s="115"/>
      <c r="G29" s="49"/>
      <c r="H29" s="98"/>
    </row>
    <row r="30" spans="1:8" ht="13.5" customHeight="1" x14ac:dyDescent="0.15">
      <c r="A30" s="66">
        <v>7</v>
      </c>
      <c r="B30" s="115">
        <v>626.18999999999994</v>
      </c>
      <c r="C30" s="115">
        <v>83.74</v>
      </c>
      <c r="D30" s="115">
        <v>1033.31</v>
      </c>
      <c r="E30" s="115">
        <v>1847</v>
      </c>
      <c r="F30" s="115">
        <v>5403.88</v>
      </c>
      <c r="G30" s="49">
        <v>4385.01</v>
      </c>
      <c r="H30" s="98"/>
    </row>
    <row r="31" spans="1:8" ht="13.5" customHeight="1" x14ac:dyDescent="0.15">
      <c r="A31" s="66">
        <v>8</v>
      </c>
      <c r="B31" s="115">
        <v>643.8599999999999</v>
      </c>
      <c r="C31" s="115">
        <v>263.85000000000002</v>
      </c>
      <c r="D31" s="115">
        <v>875.1</v>
      </c>
      <c r="E31" s="115">
        <v>1847</v>
      </c>
      <c r="F31" s="115">
        <v>2913.92</v>
      </c>
      <c r="G31" s="49">
        <v>5282.75</v>
      </c>
      <c r="H31" s="98"/>
    </row>
    <row r="32" spans="1:8" ht="13.5" customHeight="1" x14ac:dyDescent="0.15">
      <c r="A32" s="66">
        <v>9</v>
      </c>
      <c r="B32" s="115">
        <v>963.27</v>
      </c>
      <c r="C32" s="115">
        <v>255.32000000000002</v>
      </c>
      <c r="D32" s="115">
        <v>553.82000000000005</v>
      </c>
      <c r="E32" s="115">
        <v>1847</v>
      </c>
      <c r="F32" s="115">
        <v>3286.2</v>
      </c>
      <c r="G32" s="49">
        <v>6723.77</v>
      </c>
      <c r="H32" s="98"/>
    </row>
    <row r="33" spans="1:8" ht="13.5" customHeight="1" x14ac:dyDescent="0.15">
      <c r="A33" s="66"/>
      <c r="B33" s="115"/>
      <c r="C33" s="115"/>
      <c r="D33" s="115"/>
      <c r="E33" s="115"/>
      <c r="F33" s="115"/>
      <c r="G33" s="49"/>
      <c r="H33" s="98"/>
    </row>
    <row r="34" spans="1:8" ht="13.5" customHeight="1" x14ac:dyDescent="0.15">
      <c r="A34" s="66">
        <v>10</v>
      </c>
      <c r="B34" s="115">
        <v>378.73</v>
      </c>
      <c r="C34" s="115">
        <v>410.46000000000004</v>
      </c>
      <c r="D34" s="115">
        <v>924.87</v>
      </c>
      <c r="E34" s="115">
        <v>1847</v>
      </c>
      <c r="F34" s="115">
        <v>5530.53</v>
      </c>
      <c r="G34" s="49">
        <v>6891.53</v>
      </c>
      <c r="H34" s="98"/>
    </row>
    <row r="35" spans="1:8" ht="13.5" customHeight="1" x14ac:dyDescent="0.15">
      <c r="A35" s="66">
        <v>11</v>
      </c>
      <c r="B35" s="115">
        <v>545.79</v>
      </c>
      <c r="C35" s="115">
        <v>113.49</v>
      </c>
      <c r="D35" s="115">
        <v>911.05</v>
      </c>
      <c r="E35" s="115">
        <v>1847</v>
      </c>
      <c r="F35" s="115">
        <v>3521.88</v>
      </c>
      <c r="G35" s="49">
        <v>3221.08</v>
      </c>
      <c r="H35" s="98"/>
    </row>
    <row r="36" spans="1:8" ht="13.5" customHeight="1" x14ac:dyDescent="0.15">
      <c r="A36" s="66">
        <v>12</v>
      </c>
      <c r="B36" s="115">
        <v>766.16</v>
      </c>
      <c r="C36" s="115">
        <v>43.269999999999996</v>
      </c>
      <c r="D36" s="115">
        <v>389.01</v>
      </c>
      <c r="E36" s="115">
        <v>1847</v>
      </c>
      <c r="F36" s="115">
        <v>4648.67</v>
      </c>
      <c r="G36" s="49">
        <v>7821.81</v>
      </c>
      <c r="H36" s="98"/>
    </row>
    <row r="37" spans="1:8" ht="13.5" customHeight="1" x14ac:dyDescent="0.15">
      <c r="A37" s="66"/>
      <c r="B37" s="115"/>
      <c r="C37" s="115"/>
      <c r="D37" s="115"/>
      <c r="E37" s="115"/>
      <c r="F37" s="115"/>
      <c r="G37" s="49"/>
      <c r="H37" s="98"/>
    </row>
    <row r="38" spans="1:8" ht="13.5" customHeight="1" x14ac:dyDescent="0.15">
      <c r="A38" s="66" t="s">
        <v>167</v>
      </c>
      <c r="B38" s="115">
        <v>1912</v>
      </c>
      <c r="C38" s="115">
        <v>102.4</v>
      </c>
      <c r="D38" s="115">
        <v>976.94</v>
      </c>
      <c r="E38" s="115">
        <v>1847</v>
      </c>
      <c r="F38" s="115">
        <v>5985.72</v>
      </c>
      <c r="G38" s="49">
        <v>5882.42</v>
      </c>
      <c r="H38" s="98"/>
    </row>
    <row r="39" spans="1:8" ht="13.5" customHeight="1" x14ac:dyDescent="0.15">
      <c r="A39" s="66">
        <v>2</v>
      </c>
      <c r="B39" s="115">
        <v>317.38</v>
      </c>
      <c r="C39" s="115">
        <v>627.6099999999999</v>
      </c>
      <c r="D39" s="115">
        <v>824.03</v>
      </c>
      <c r="E39" s="115">
        <v>1847</v>
      </c>
      <c r="F39" s="115">
        <v>2660.61</v>
      </c>
      <c r="G39" s="49">
        <v>6797.3</v>
      </c>
      <c r="H39" s="98"/>
    </row>
    <row r="40" spans="1:8" ht="13.5" customHeight="1" x14ac:dyDescent="0.15">
      <c r="A40" s="66">
        <v>3</v>
      </c>
      <c r="B40" s="115">
        <v>327.42</v>
      </c>
      <c r="C40" s="115">
        <v>195.53</v>
      </c>
      <c r="D40" s="115">
        <v>583.9</v>
      </c>
      <c r="E40" s="115">
        <v>1847</v>
      </c>
      <c r="F40" s="115">
        <v>4846.91</v>
      </c>
      <c r="G40" s="49">
        <v>8532.6</v>
      </c>
      <c r="H40" s="98"/>
    </row>
    <row r="41" spans="1:8" ht="13.5" customHeight="1" x14ac:dyDescent="0.15">
      <c r="A41" s="66"/>
      <c r="B41" s="115"/>
      <c r="C41" s="115"/>
      <c r="D41" s="115"/>
      <c r="E41" s="115"/>
      <c r="F41" s="115"/>
      <c r="G41" s="49"/>
      <c r="H41" s="98"/>
    </row>
    <row r="42" spans="1:8" ht="13.5" customHeight="1" x14ac:dyDescent="0.15">
      <c r="A42" s="66">
        <v>4</v>
      </c>
      <c r="B42" s="115">
        <v>772.02</v>
      </c>
      <c r="C42" s="115">
        <v>40.26</v>
      </c>
      <c r="D42" s="115">
        <v>625.45000000000005</v>
      </c>
      <c r="E42" s="115">
        <v>1847</v>
      </c>
      <c r="F42" s="115">
        <v>4311.8999999999996</v>
      </c>
      <c r="G42" s="49">
        <v>6162.23</v>
      </c>
      <c r="H42" s="98"/>
    </row>
    <row r="43" spans="1:8" ht="13.5" customHeight="1" x14ac:dyDescent="0.15">
      <c r="A43" s="66">
        <v>5</v>
      </c>
      <c r="B43" s="115">
        <v>333.23</v>
      </c>
      <c r="C43" s="115">
        <v>90.02</v>
      </c>
      <c r="D43" s="115">
        <v>687.16</v>
      </c>
      <c r="E43" s="115">
        <v>1847</v>
      </c>
      <c r="F43" s="115">
        <v>5471.66</v>
      </c>
      <c r="G43" s="49">
        <v>6790.51</v>
      </c>
      <c r="H43" s="98"/>
    </row>
    <row r="44" spans="1:8" ht="13.5" customHeight="1" x14ac:dyDescent="0.15">
      <c r="A44" s="66">
        <v>6</v>
      </c>
      <c r="B44" s="115">
        <v>466.59</v>
      </c>
      <c r="C44" s="115">
        <v>231.18</v>
      </c>
      <c r="D44" s="115">
        <v>743.96</v>
      </c>
      <c r="E44" s="115">
        <v>1847</v>
      </c>
      <c r="F44" s="115">
        <v>4714.3900000000003</v>
      </c>
      <c r="G44" s="49">
        <v>9893.0300000000007</v>
      </c>
      <c r="H44" s="98"/>
    </row>
    <row r="45" spans="1:8" ht="13.5" customHeight="1" x14ac:dyDescent="0.15">
      <c r="A45" s="66"/>
      <c r="B45" s="115"/>
      <c r="C45" s="115"/>
      <c r="D45" s="115"/>
      <c r="E45" s="115"/>
      <c r="F45" s="115"/>
      <c r="G45" s="49"/>
      <c r="H45" s="98"/>
    </row>
    <row r="46" spans="1:8" ht="13.5" customHeight="1" x14ac:dyDescent="0.15">
      <c r="A46" s="66">
        <v>7</v>
      </c>
      <c r="B46" s="115">
        <v>368.48</v>
      </c>
      <c r="C46" s="115">
        <v>105.14</v>
      </c>
      <c r="D46" s="115">
        <v>810.52</v>
      </c>
      <c r="E46" s="115">
        <v>1847</v>
      </c>
      <c r="F46" s="115">
        <v>6484.96</v>
      </c>
      <c r="G46" s="49">
        <v>2349.37</v>
      </c>
      <c r="H46" s="98"/>
    </row>
    <row r="47" spans="1:8" ht="13.5" customHeight="1" x14ac:dyDescent="0.15">
      <c r="A47" s="66">
        <v>8</v>
      </c>
      <c r="B47" s="115">
        <v>426.78999999999996</v>
      </c>
      <c r="C47" s="115">
        <v>288.2</v>
      </c>
      <c r="D47" s="115">
        <v>795.51</v>
      </c>
      <c r="E47" s="115">
        <v>1847</v>
      </c>
      <c r="F47" s="115">
        <v>3876.64</v>
      </c>
      <c r="G47" s="49">
        <v>8699.99</v>
      </c>
      <c r="H47" s="98"/>
    </row>
    <row r="48" spans="1:8" ht="13.5" customHeight="1" x14ac:dyDescent="0.15">
      <c r="A48" s="66">
        <v>9</v>
      </c>
      <c r="B48" s="115">
        <v>1968.8700000000001</v>
      </c>
      <c r="C48" s="115">
        <v>71.650000000000006</v>
      </c>
      <c r="D48" s="115">
        <v>947.85</v>
      </c>
      <c r="E48" s="115">
        <v>1847</v>
      </c>
      <c r="F48" s="115">
        <v>3334.55</v>
      </c>
      <c r="G48" s="49">
        <v>7398.43</v>
      </c>
      <c r="H48" s="98"/>
    </row>
    <row r="49" spans="1:8" ht="13.5" customHeight="1" x14ac:dyDescent="0.15">
      <c r="A49" s="66"/>
      <c r="B49" s="115"/>
      <c r="C49" s="115"/>
      <c r="D49" s="115"/>
      <c r="E49" s="115"/>
      <c r="F49" s="115"/>
      <c r="G49" s="49"/>
      <c r="H49" s="98"/>
    </row>
    <row r="50" spans="1:8" ht="13.5" customHeight="1" x14ac:dyDescent="0.15">
      <c r="A50" s="66">
        <v>10</v>
      </c>
      <c r="B50" s="115">
        <v>222.12</v>
      </c>
      <c r="C50" s="115">
        <v>883.15</v>
      </c>
      <c r="D50" s="115">
        <v>786.95</v>
      </c>
      <c r="E50" s="115">
        <v>1847</v>
      </c>
      <c r="F50" s="115">
        <v>6644.48</v>
      </c>
      <c r="G50" s="49">
        <v>8517.64</v>
      </c>
      <c r="H50" s="98"/>
    </row>
    <row r="51" spans="1:8" ht="13.5" customHeight="1" x14ac:dyDescent="0.15">
      <c r="A51" s="66">
        <v>11</v>
      </c>
      <c r="B51" s="115">
        <v>275.75</v>
      </c>
      <c r="C51" s="115">
        <v>216.92</v>
      </c>
      <c r="D51" s="115">
        <v>707.64</v>
      </c>
      <c r="E51" s="115">
        <v>1847</v>
      </c>
      <c r="F51" s="115">
        <v>3890.95</v>
      </c>
      <c r="G51" s="49">
        <v>3225.12</v>
      </c>
      <c r="H51" s="98"/>
    </row>
    <row r="52" spans="1:8" ht="13.5" customHeight="1" x14ac:dyDescent="0.15">
      <c r="A52" s="66">
        <v>12</v>
      </c>
      <c r="B52" s="115">
        <v>599.73</v>
      </c>
      <c r="C52" s="115">
        <v>41.88</v>
      </c>
      <c r="D52" s="115">
        <v>814.39</v>
      </c>
      <c r="E52" s="115">
        <v>1847</v>
      </c>
      <c r="F52" s="115">
        <v>4875.47</v>
      </c>
      <c r="G52" s="49">
        <v>8748.02</v>
      </c>
      <c r="H52" s="98"/>
    </row>
    <row r="53" spans="1:8" ht="13.5" customHeight="1" x14ac:dyDescent="0.15">
      <c r="A53" s="66"/>
      <c r="B53" s="115"/>
      <c r="C53" s="115"/>
      <c r="D53" s="115"/>
      <c r="E53" s="115"/>
      <c r="F53" s="115"/>
      <c r="G53" s="49"/>
      <c r="H53" s="98"/>
    </row>
    <row r="54" spans="1:8" ht="13.5" customHeight="1" x14ac:dyDescent="0.15">
      <c r="A54" s="66" t="s">
        <v>181</v>
      </c>
      <c r="B54" s="115">
        <v>523.04</v>
      </c>
      <c r="C54" s="115">
        <v>63.29</v>
      </c>
      <c r="D54" s="115">
        <v>821.99</v>
      </c>
      <c r="E54" s="115">
        <v>1847</v>
      </c>
      <c r="F54" s="115">
        <v>6923.63</v>
      </c>
      <c r="G54" s="49">
        <v>6155.84</v>
      </c>
      <c r="H54" s="98"/>
    </row>
    <row r="55" spans="1:8" ht="13.5" customHeight="1" x14ac:dyDescent="0.15">
      <c r="A55" s="66">
        <v>2</v>
      </c>
      <c r="B55" s="115">
        <v>1747.83</v>
      </c>
      <c r="C55" s="115">
        <v>211.95</v>
      </c>
      <c r="D55" s="115">
        <v>838.89</v>
      </c>
      <c r="E55" s="115">
        <v>1847</v>
      </c>
      <c r="F55" s="115">
        <v>2525.3000000000002</v>
      </c>
      <c r="G55" s="49">
        <v>6586.81</v>
      </c>
      <c r="H55" s="98"/>
    </row>
    <row r="56" spans="1:8" ht="13.5" customHeight="1" x14ac:dyDescent="0.15">
      <c r="A56" s="66">
        <v>3</v>
      </c>
      <c r="B56" s="115">
        <v>92.59</v>
      </c>
      <c r="C56" s="115">
        <v>509.78</v>
      </c>
      <c r="D56" s="115">
        <v>763.39</v>
      </c>
      <c r="E56" s="115">
        <v>1847</v>
      </c>
      <c r="F56" s="115">
        <v>3300.12</v>
      </c>
      <c r="G56" s="49">
        <v>7797.91</v>
      </c>
      <c r="H56" s="98"/>
    </row>
    <row r="57" spans="1:8" ht="13.5" customHeight="1" x14ac:dyDescent="0.15">
      <c r="A57" s="66"/>
      <c r="B57" s="115"/>
      <c r="C57" s="115"/>
      <c r="D57" s="115"/>
      <c r="E57" s="115"/>
      <c r="F57" s="115"/>
      <c r="G57" s="49"/>
      <c r="H57" s="98"/>
    </row>
    <row r="58" spans="1:8" ht="13.5" customHeight="1" x14ac:dyDescent="0.15">
      <c r="A58" s="66">
        <v>4</v>
      </c>
      <c r="B58" s="115">
        <v>374.1</v>
      </c>
      <c r="C58" s="115">
        <v>103.33</v>
      </c>
      <c r="D58" s="115">
        <v>822.72</v>
      </c>
      <c r="E58" s="115">
        <v>1847</v>
      </c>
      <c r="F58" s="115">
        <v>7670.04</v>
      </c>
      <c r="G58" s="49">
        <v>7574.05</v>
      </c>
      <c r="H58" s="98"/>
    </row>
    <row r="59" spans="1:8" ht="13.5" customHeight="1" x14ac:dyDescent="0.15">
      <c r="A59" s="66">
        <v>5</v>
      </c>
      <c r="B59" s="115">
        <v>441.4</v>
      </c>
      <c r="C59" s="115">
        <v>64.040000000000006</v>
      </c>
      <c r="D59" s="115">
        <v>652.71</v>
      </c>
      <c r="E59" s="115">
        <v>1847</v>
      </c>
      <c r="F59" s="115">
        <v>5375.41</v>
      </c>
      <c r="G59" s="49">
        <v>7822.09</v>
      </c>
      <c r="H59" s="98"/>
    </row>
    <row r="60" spans="1:8" ht="13.5" customHeight="1" x14ac:dyDescent="0.15">
      <c r="A60" s="66">
        <v>6</v>
      </c>
      <c r="B60" s="115">
        <v>221.21</v>
      </c>
      <c r="C60" s="115">
        <v>144.68</v>
      </c>
      <c r="D60" s="115">
        <v>753.33</v>
      </c>
      <c r="E60" s="115">
        <v>1847</v>
      </c>
      <c r="F60" s="115">
        <v>4814.0200000000004</v>
      </c>
      <c r="G60" s="49">
        <v>10899.03</v>
      </c>
      <c r="H60" s="98"/>
    </row>
    <row r="61" spans="1:8" ht="13.5" customHeight="1" x14ac:dyDescent="0.15">
      <c r="A61" s="66"/>
      <c r="B61" s="115"/>
      <c r="C61" s="115"/>
      <c r="D61" s="115"/>
      <c r="E61" s="115"/>
      <c r="F61" s="115"/>
      <c r="G61" s="49"/>
      <c r="H61" s="98"/>
    </row>
    <row r="62" spans="1:8" ht="13.5" customHeight="1" x14ac:dyDescent="0.15">
      <c r="A62" s="66">
        <v>7</v>
      </c>
      <c r="B62" s="115">
        <v>340.37</v>
      </c>
      <c r="C62" s="115">
        <v>197.19</v>
      </c>
      <c r="D62" s="115">
        <v>800.79</v>
      </c>
      <c r="E62" s="115">
        <v>1847</v>
      </c>
      <c r="F62" s="115">
        <v>7328</v>
      </c>
      <c r="G62" s="49">
        <v>6491.54</v>
      </c>
      <c r="H62" s="98"/>
    </row>
    <row r="63" spans="1:8" ht="13.5" customHeight="1" x14ac:dyDescent="0.15">
      <c r="A63" s="66">
        <v>8</v>
      </c>
      <c r="B63" s="115">
        <v>281.88</v>
      </c>
      <c r="C63" s="115">
        <v>335.37</v>
      </c>
      <c r="D63" s="115">
        <v>804.94</v>
      </c>
      <c r="E63" s="115">
        <v>1847</v>
      </c>
      <c r="F63" s="115">
        <v>3661.58</v>
      </c>
      <c r="G63" s="49">
        <v>5890.34</v>
      </c>
      <c r="H63" s="98"/>
    </row>
    <row r="64" spans="1:8" ht="13.5" customHeight="1" x14ac:dyDescent="0.15">
      <c r="A64" s="66">
        <v>9</v>
      </c>
      <c r="B64" s="115">
        <v>1770.87</v>
      </c>
      <c r="C64" s="115">
        <v>21.43</v>
      </c>
      <c r="D64" s="115">
        <v>808.9</v>
      </c>
      <c r="E64" s="115">
        <v>1847</v>
      </c>
      <c r="F64" s="115">
        <v>3243.02</v>
      </c>
      <c r="G64" s="49">
        <v>6944.06</v>
      </c>
      <c r="H64" s="98"/>
    </row>
    <row r="65" spans="1:8" ht="13.5" customHeight="1" x14ac:dyDescent="0.15">
      <c r="A65" s="66"/>
      <c r="B65" s="115"/>
      <c r="C65" s="115"/>
      <c r="D65" s="115"/>
      <c r="E65" s="115"/>
      <c r="F65" s="115"/>
      <c r="G65" s="49"/>
      <c r="H65" s="98"/>
    </row>
    <row r="66" spans="1:8" ht="13.5" customHeight="1" x14ac:dyDescent="0.15">
      <c r="A66" s="66">
        <v>10</v>
      </c>
      <c r="B66" s="115">
        <v>155.16</v>
      </c>
      <c r="C66" s="115">
        <v>659.18</v>
      </c>
      <c r="D66" s="115">
        <v>797.84</v>
      </c>
      <c r="E66" s="115">
        <v>1847</v>
      </c>
      <c r="F66" s="115">
        <v>7105.58</v>
      </c>
      <c r="G66" s="49">
        <v>4943.55</v>
      </c>
      <c r="H66" s="98"/>
    </row>
    <row r="67" spans="1:8" ht="13.5" customHeight="1" x14ac:dyDescent="0.15">
      <c r="A67" s="66">
        <v>11</v>
      </c>
      <c r="B67" s="100">
        <v>348.91</v>
      </c>
      <c r="C67" s="100">
        <v>149.94</v>
      </c>
      <c r="D67" s="100">
        <v>836.43</v>
      </c>
      <c r="E67" s="100">
        <v>1847</v>
      </c>
      <c r="F67" s="100">
        <v>4225.4399999999996</v>
      </c>
      <c r="G67" s="122">
        <v>3156.65</v>
      </c>
      <c r="H67" s="98"/>
    </row>
    <row r="68" spans="1:8" ht="13.5" customHeight="1" x14ac:dyDescent="0.15">
      <c r="A68" s="66">
        <v>12</v>
      </c>
      <c r="B68" s="100">
        <v>636</v>
      </c>
      <c r="C68" s="100">
        <v>78</v>
      </c>
      <c r="D68" s="100">
        <v>740</v>
      </c>
      <c r="E68" s="100">
        <v>1847</v>
      </c>
      <c r="F68" s="100">
        <v>17896.88</v>
      </c>
      <c r="G68" s="122">
        <v>8466.52</v>
      </c>
      <c r="H68" s="98"/>
    </row>
    <row r="69" spans="1:8" ht="13.5" customHeight="1" x14ac:dyDescent="0.15">
      <c r="A69" s="66"/>
      <c r="B69" s="100"/>
      <c r="C69" s="100"/>
      <c r="D69" s="100"/>
      <c r="E69" s="100"/>
      <c r="F69" s="100"/>
      <c r="G69" s="122"/>
      <c r="H69" s="98"/>
    </row>
    <row r="70" spans="1:8" ht="13.5" customHeight="1" x14ac:dyDescent="0.15">
      <c r="A70" s="66">
        <v>2019.1</v>
      </c>
      <c r="B70" s="100">
        <v>1907</v>
      </c>
      <c r="C70" s="100">
        <v>102</v>
      </c>
      <c r="D70" s="100">
        <v>773.13</v>
      </c>
      <c r="E70" s="100">
        <v>1847</v>
      </c>
      <c r="F70" s="100">
        <v>6828.19</v>
      </c>
      <c r="G70" s="122">
        <v>7133.65</v>
      </c>
      <c r="H70" s="98"/>
    </row>
    <row r="71" spans="1:8" ht="13.5" customHeight="1" x14ac:dyDescent="0.15">
      <c r="A71" s="66">
        <v>2</v>
      </c>
      <c r="B71" s="100">
        <v>35</v>
      </c>
      <c r="C71" s="100">
        <v>485</v>
      </c>
      <c r="D71" s="100">
        <v>739</v>
      </c>
      <c r="E71" s="100">
        <v>1847</v>
      </c>
      <c r="F71" s="100">
        <v>2797</v>
      </c>
      <c r="G71" s="122">
        <v>7809</v>
      </c>
      <c r="H71" s="98"/>
    </row>
    <row r="72" spans="1:8" ht="13.5" customHeight="1" x14ac:dyDescent="0.15">
      <c r="A72" s="66">
        <v>3</v>
      </c>
      <c r="B72" s="100">
        <v>134.69</v>
      </c>
      <c r="C72" s="100">
        <v>360.22</v>
      </c>
      <c r="D72" s="100">
        <v>291.85000000000002</v>
      </c>
      <c r="E72" s="100">
        <v>973</v>
      </c>
      <c r="F72" s="100">
        <v>2904.95</v>
      </c>
      <c r="G72" s="122">
        <v>7537.07</v>
      </c>
      <c r="H72" s="98"/>
    </row>
    <row r="73" spans="1:8" ht="13.5" customHeight="1" x14ac:dyDescent="0.15">
      <c r="A73" s="66"/>
      <c r="B73" s="100"/>
      <c r="C73" s="100"/>
      <c r="D73" s="100"/>
      <c r="E73" s="100"/>
      <c r="F73" s="100"/>
      <c r="G73" s="122"/>
      <c r="H73" s="98"/>
    </row>
    <row r="74" spans="1:8" ht="13.5" customHeight="1" x14ac:dyDescent="0.15">
      <c r="A74" s="66">
        <v>4</v>
      </c>
      <c r="B74" s="100">
        <v>539</v>
      </c>
      <c r="C74" s="100">
        <v>78.260000000000005</v>
      </c>
      <c r="D74" s="100">
        <v>785.82</v>
      </c>
      <c r="E74" s="100">
        <v>1847</v>
      </c>
      <c r="F74" s="100">
        <v>8727.9599999999991</v>
      </c>
      <c r="G74" s="122">
        <v>9123.5300000000007</v>
      </c>
      <c r="H74" s="98"/>
    </row>
    <row r="75" spans="1:8" ht="13.5" customHeight="1" x14ac:dyDescent="0.15">
      <c r="A75" s="68">
        <v>5</v>
      </c>
      <c r="B75" s="151">
        <v>276.20999999999998</v>
      </c>
      <c r="C75" s="112">
        <v>68.489999999999995</v>
      </c>
      <c r="D75" s="112">
        <v>649.9</v>
      </c>
      <c r="E75" s="112">
        <v>1847</v>
      </c>
      <c r="F75" s="112">
        <v>6998.52</v>
      </c>
      <c r="G75" s="123">
        <v>8248.35</v>
      </c>
      <c r="H75" s="98"/>
    </row>
    <row r="76" spans="1:8" ht="13.5" customHeight="1" x14ac:dyDescent="0.15">
      <c r="A76" s="23" t="s">
        <v>109</v>
      </c>
      <c r="B76" s="23"/>
      <c r="C76" s="27"/>
      <c r="D76" s="27"/>
      <c r="E76" s="27"/>
      <c r="F76" s="27"/>
      <c r="G76" s="27"/>
      <c r="H76" s="98"/>
    </row>
  </sheetData>
  <sortState ref="A71:G75">
    <sortCondition ref="D75"/>
  </sortState>
  <mergeCells count="4">
    <mergeCell ref="F6:G6"/>
    <mergeCell ref="A6:A7"/>
    <mergeCell ref="B6:C6"/>
    <mergeCell ref="D6:E6"/>
  </mergeCells>
  <phoneticPr fontId="6" type="noConversion"/>
  <printOptions horizontalCentered="1"/>
  <pageMargins left="0.55118110236220474" right="0.55118110236220474" top="0.78740157480314965" bottom="0.78740157480314965" header="0.39370078740157483" footer="0.39370078740157483"/>
  <pageSetup paperSize="9" scale="69" orientation="portrait" r:id="rId1"/>
  <headerFooter alignWithMargins="0"/>
  <ignoredErrors>
    <ignoredError sqref="A8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view="pageBreakPreview" zoomScale="115" zoomScaleNormal="100" zoomScaleSheetLayoutView="115" workbookViewId="0">
      <pane ySplit="7" topLeftCell="A57" activePane="bottomLeft" state="frozen"/>
      <selection activeCell="A66" sqref="A66"/>
      <selection pane="bottomLeft" activeCell="A20" sqref="A20"/>
    </sheetView>
  </sheetViews>
  <sheetFormatPr defaultRowHeight="13.5" x14ac:dyDescent="0.15"/>
  <cols>
    <col min="1" max="1" width="10.77734375" style="118" customWidth="1"/>
    <col min="2" max="2" width="12.109375" style="57" customWidth="1"/>
    <col min="3" max="4" width="12.77734375" style="57" customWidth="1"/>
    <col min="5" max="5" width="13.6640625" style="57" customWidth="1"/>
    <col min="6" max="7" width="12.77734375" style="57" customWidth="1"/>
    <col min="8" max="16384" width="8.88671875" style="57"/>
  </cols>
  <sheetData>
    <row r="1" spans="1:8" s="1" customFormat="1" ht="12" x14ac:dyDescent="0.15">
      <c r="A1" s="43"/>
    </row>
    <row r="2" spans="1:8" s="1" customFormat="1" ht="12" x14ac:dyDescent="0.15">
      <c r="A2" s="192"/>
      <c r="B2" s="192"/>
      <c r="C2" s="192"/>
      <c r="D2" s="192"/>
      <c r="E2" s="192"/>
      <c r="F2" s="192"/>
      <c r="G2" s="192"/>
    </row>
    <row r="3" spans="1:8" s="1" customFormat="1" ht="12" x14ac:dyDescent="0.15">
      <c r="A3" s="193"/>
      <c r="B3" s="193"/>
      <c r="C3" s="193"/>
      <c r="D3" s="193"/>
      <c r="E3" s="193"/>
      <c r="F3" s="193"/>
      <c r="G3" s="193"/>
    </row>
    <row r="4" spans="1:8" s="1" customFormat="1" ht="12" x14ac:dyDescent="0.15">
      <c r="A4" s="54"/>
      <c r="B4" s="54"/>
      <c r="C4" s="54"/>
      <c r="D4" s="54"/>
      <c r="E4" s="54"/>
      <c r="F4" s="54"/>
      <c r="G4" s="54"/>
    </row>
    <row r="5" spans="1:8" x14ac:dyDescent="0.15">
      <c r="A5" s="1" t="s">
        <v>106</v>
      </c>
      <c r="B5" s="55"/>
      <c r="C5" s="55"/>
      <c r="D5" s="55"/>
      <c r="E5" s="55"/>
      <c r="F5" s="55"/>
      <c r="G5" s="4" t="s">
        <v>108</v>
      </c>
    </row>
    <row r="6" spans="1:8" ht="24" customHeight="1" x14ac:dyDescent="0.15">
      <c r="A6" s="163" t="s">
        <v>2</v>
      </c>
      <c r="B6" s="196" t="s">
        <v>118</v>
      </c>
      <c r="C6" s="197"/>
      <c r="D6" s="197"/>
      <c r="E6" s="198"/>
      <c r="F6" s="174" t="s">
        <v>87</v>
      </c>
      <c r="G6" s="194" t="s">
        <v>88</v>
      </c>
      <c r="H6" s="107"/>
    </row>
    <row r="7" spans="1:8" ht="33.75" customHeight="1" x14ac:dyDescent="0.15">
      <c r="A7" s="164"/>
      <c r="B7" s="140" t="s">
        <v>172</v>
      </c>
      <c r="C7" s="119" t="s">
        <v>116</v>
      </c>
      <c r="D7" s="119" t="s">
        <v>173</v>
      </c>
      <c r="E7" s="24" t="s">
        <v>174</v>
      </c>
      <c r="F7" s="179"/>
      <c r="G7" s="195"/>
    </row>
    <row r="8" spans="1:8" ht="13.5" customHeight="1" x14ac:dyDescent="0.15">
      <c r="A8" s="64">
        <v>2008</v>
      </c>
      <c r="B8" s="10">
        <v>2775</v>
      </c>
      <c r="C8" s="10">
        <v>3747</v>
      </c>
      <c r="D8" s="10">
        <v>2992</v>
      </c>
      <c r="E8" s="10">
        <v>2146</v>
      </c>
      <c r="F8" s="10">
        <v>53017</v>
      </c>
      <c r="G8" s="67">
        <v>106268</v>
      </c>
    </row>
    <row r="9" spans="1:8" ht="13.5" customHeight="1" x14ac:dyDescent="0.15">
      <c r="A9" s="64">
        <v>2009</v>
      </c>
      <c r="B9" s="10">
        <v>2732</v>
      </c>
      <c r="C9" s="10">
        <v>2800</v>
      </c>
      <c r="D9" s="10">
        <v>2999</v>
      </c>
      <c r="E9" s="10">
        <v>2460</v>
      </c>
      <c r="F9" s="10">
        <v>51945</v>
      </c>
      <c r="G9" s="67">
        <v>106876</v>
      </c>
    </row>
    <row r="10" spans="1:8" ht="13.5" customHeight="1" x14ac:dyDescent="0.15">
      <c r="A10" s="64">
        <v>2010</v>
      </c>
      <c r="B10" s="10">
        <v>2749</v>
      </c>
      <c r="C10" s="10">
        <v>3093</v>
      </c>
      <c r="D10" s="10">
        <v>2913</v>
      </c>
      <c r="E10" s="10">
        <v>2430</v>
      </c>
      <c r="F10" s="10">
        <v>53117</v>
      </c>
      <c r="G10" s="67">
        <v>109906</v>
      </c>
    </row>
    <row r="11" spans="1:8" ht="13.5" customHeight="1" x14ac:dyDescent="0.15">
      <c r="A11" s="64"/>
      <c r="B11" s="10"/>
      <c r="C11" s="10"/>
      <c r="D11" s="10"/>
      <c r="E11" s="10"/>
      <c r="F11" s="10"/>
      <c r="G11" s="67"/>
    </row>
    <row r="12" spans="1:8" ht="13.5" customHeight="1" x14ac:dyDescent="0.15">
      <c r="A12" s="64">
        <v>2011</v>
      </c>
      <c r="B12" s="10">
        <v>3382</v>
      </c>
      <c r="C12" s="10">
        <v>3485</v>
      </c>
      <c r="D12" s="10">
        <v>3386</v>
      </c>
      <c r="E12" s="10">
        <v>2509</v>
      </c>
      <c r="F12" s="10">
        <v>54766</v>
      </c>
      <c r="G12" s="67">
        <v>114584</v>
      </c>
    </row>
    <row r="13" spans="1:8" ht="13.5" customHeight="1" x14ac:dyDescent="0.15">
      <c r="A13" s="64">
        <v>2012</v>
      </c>
      <c r="B13" s="10">
        <v>3470</v>
      </c>
      <c r="C13" s="10">
        <v>2722</v>
      </c>
      <c r="D13" s="10">
        <v>4227</v>
      </c>
      <c r="E13" s="10">
        <v>2898</v>
      </c>
      <c r="F13" s="10">
        <v>58266</v>
      </c>
      <c r="G13" s="67">
        <v>121443</v>
      </c>
    </row>
    <row r="14" spans="1:8" ht="13.5" customHeight="1" x14ac:dyDescent="0.15">
      <c r="A14" s="64">
        <v>2013</v>
      </c>
      <c r="B14" s="10">
        <v>3617</v>
      </c>
      <c r="C14" s="10">
        <v>3039</v>
      </c>
      <c r="D14" s="10">
        <v>4961</v>
      </c>
      <c r="E14" s="10">
        <v>5878</v>
      </c>
      <c r="F14" s="10">
        <v>62412</v>
      </c>
      <c r="G14" s="67">
        <v>132599</v>
      </c>
      <c r="H14" s="1"/>
    </row>
    <row r="15" spans="1:8" ht="13.5" customHeight="1" x14ac:dyDescent="0.15">
      <c r="A15" s="64">
        <v>2014</v>
      </c>
      <c r="B15" s="10">
        <v>2150</v>
      </c>
      <c r="C15" s="10">
        <v>3669</v>
      </c>
      <c r="D15" s="10">
        <v>5057</v>
      </c>
      <c r="E15" s="10">
        <v>9193</v>
      </c>
      <c r="F15" s="10">
        <v>64300</v>
      </c>
      <c r="G15" s="67">
        <v>141847</v>
      </c>
      <c r="H15" s="1"/>
    </row>
    <row r="16" spans="1:8" ht="13.5" customHeight="1" x14ac:dyDescent="0.15">
      <c r="A16" s="64">
        <v>2015</v>
      </c>
      <c r="B16" s="10">
        <v>2408</v>
      </c>
      <c r="C16" s="10">
        <v>3617</v>
      </c>
      <c r="D16" s="10">
        <v>6537</v>
      </c>
      <c r="E16" s="10">
        <v>10514</v>
      </c>
      <c r="F16" s="10">
        <v>66906</v>
      </c>
      <c r="G16" s="67">
        <v>154649</v>
      </c>
      <c r="H16" s="1"/>
    </row>
    <row r="17" spans="1:8" ht="13.5" customHeight="1" x14ac:dyDescent="0.15">
      <c r="A17" s="64"/>
      <c r="B17" s="10"/>
      <c r="C17" s="10"/>
      <c r="D17" s="10"/>
      <c r="E17" s="10"/>
      <c r="F17" s="10"/>
      <c r="G17" s="67"/>
      <c r="H17" s="1"/>
    </row>
    <row r="18" spans="1:8" ht="13.5" customHeight="1" x14ac:dyDescent="0.15">
      <c r="A18" s="64">
        <v>2016</v>
      </c>
      <c r="B18" s="10">
        <v>2796</v>
      </c>
      <c r="C18" s="10">
        <v>4163</v>
      </c>
      <c r="D18" s="10">
        <v>8797</v>
      </c>
      <c r="E18" s="10">
        <v>8332</v>
      </c>
      <c r="F18" s="10">
        <v>72926</v>
      </c>
      <c r="G18" s="67">
        <v>164154</v>
      </c>
      <c r="H18" s="1"/>
    </row>
    <row r="19" spans="1:8" ht="13.5" customHeight="1" x14ac:dyDescent="0.15">
      <c r="A19" s="64">
        <v>2017</v>
      </c>
      <c r="B19" s="10">
        <v>2638</v>
      </c>
      <c r="C19" s="10">
        <v>4871</v>
      </c>
      <c r="D19" s="10">
        <v>9954</v>
      </c>
      <c r="E19" s="10">
        <v>6875</v>
      </c>
      <c r="F19" s="10">
        <v>81678</v>
      </c>
      <c r="G19" s="67">
        <v>175876</v>
      </c>
      <c r="H19" s="1"/>
    </row>
    <row r="20" spans="1:8" ht="13.5" customHeight="1" x14ac:dyDescent="0.15">
      <c r="A20" s="64">
        <v>2018</v>
      </c>
      <c r="B20" s="10">
        <f>B68</f>
        <v>2740.86</v>
      </c>
      <c r="C20" s="10">
        <f t="shared" ref="C20:G20" si="0">C68</f>
        <v>5174.16</v>
      </c>
      <c r="D20" s="10">
        <f t="shared" si="0"/>
        <v>11810.61</v>
      </c>
      <c r="E20" s="10">
        <f t="shared" si="0"/>
        <v>4179.2100000000009</v>
      </c>
      <c r="F20" s="10">
        <f t="shared" si="0"/>
        <v>92136</v>
      </c>
      <c r="G20" s="10">
        <f t="shared" si="0"/>
        <v>192005</v>
      </c>
      <c r="H20" s="1"/>
    </row>
    <row r="21" spans="1:8" ht="13.5" customHeight="1" x14ac:dyDescent="0.15">
      <c r="A21" s="64"/>
      <c r="B21" s="10"/>
      <c r="C21" s="10"/>
      <c r="D21" s="10"/>
      <c r="E21" s="10"/>
      <c r="F21" s="10"/>
      <c r="G21" s="67"/>
      <c r="H21" s="1"/>
    </row>
    <row r="22" spans="1:8" ht="13.5" customHeight="1" x14ac:dyDescent="0.15">
      <c r="A22" s="66" t="s">
        <v>157</v>
      </c>
      <c r="B22" s="10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67" t="s">
        <v>0</v>
      </c>
      <c r="H22" s="1"/>
    </row>
    <row r="23" spans="1:8" ht="13.5" customHeight="1" x14ac:dyDescent="0.15">
      <c r="A23" s="66">
        <v>2</v>
      </c>
      <c r="B23" s="10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67" t="s">
        <v>0</v>
      </c>
      <c r="H23" s="1"/>
    </row>
    <row r="24" spans="1:8" ht="13.5" customHeight="1" x14ac:dyDescent="0.15">
      <c r="A24" s="66">
        <v>3</v>
      </c>
      <c r="B24" s="10">
        <v>2436</v>
      </c>
      <c r="C24" s="10">
        <v>3486</v>
      </c>
      <c r="D24" s="10">
        <v>6879</v>
      </c>
      <c r="E24" s="10">
        <v>10244</v>
      </c>
      <c r="F24" s="10">
        <v>66894</v>
      </c>
      <c r="G24" s="67">
        <v>154297</v>
      </c>
      <c r="H24" s="1"/>
    </row>
    <row r="25" spans="1:8" ht="13.5" customHeight="1" x14ac:dyDescent="0.15">
      <c r="A25" s="66"/>
      <c r="B25" s="10"/>
      <c r="C25" s="10"/>
      <c r="D25" s="10"/>
      <c r="E25" s="10"/>
      <c r="F25" s="10"/>
      <c r="G25" s="67"/>
      <c r="H25" s="1"/>
    </row>
    <row r="26" spans="1:8" ht="13.5" customHeight="1" x14ac:dyDescent="0.15">
      <c r="A26" s="66">
        <v>4</v>
      </c>
      <c r="B26" s="10" t="s">
        <v>0</v>
      </c>
      <c r="C26" s="10" t="s">
        <v>0</v>
      </c>
      <c r="D26" s="10" t="s">
        <v>0</v>
      </c>
      <c r="E26" s="10" t="s">
        <v>0</v>
      </c>
      <c r="F26" s="10" t="s">
        <v>0</v>
      </c>
      <c r="G26" s="67" t="s">
        <v>0</v>
      </c>
      <c r="H26" s="1"/>
    </row>
    <row r="27" spans="1:8" ht="13.5" customHeight="1" x14ac:dyDescent="0.15">
      <c r="A27" s="66">
        <v>5</v>
      </c>
      <c r="B27" s="10" t="s">
        <v>0</v>
      </c>
      <c r="C27" s="10" t="s">
        <v>0</v>
      </c>
      <c r="D27" s="10" t="s">
        <v>0</v>
      </c>
      <c r="E27" s="10" t="s">
        <v>0</v>
      </c>
      <c r="F27" s="10" t="s">
        <v>0</v>
      </c>
      <c r="G27" s="67" t="s">
        <v>0</v>
      </c>
      <c r="H27" s="1"/>
    </row>
    <row r="28" spans="1:8" ht="13.5" customHeight="1" x14ac:dyDescent="0.15">
      <c r="A28" s="66">
        <v>6</v>
      </c>
      <c r="B28" s="10">
        <v>2417</v>
      </c>
      <c r="C28" s="10">
        <v>3487</v>
      </c>
      <c r="D28" s="10">
        <v>7903</v>
      </c>
      <c r="E28" s="10">
        <v>10182</v>
      </c>
      <c r="F28" s="10">
        <v>68825</v>
      </c>
      <c r="G28" s="67">
        <v>156248</v>
      </c>
      <c r="H28" s="1"/>
    </row>
    <row r="29" spans="1:8" ht="13.5" customHeight="1" x14ac:dyDescent="0.15">
      <c r="A29" s="66"/>
      <c r="B29" s="10"/>
      <c r="C29" s="10"/>
      <c r="D29" s="10"/>
      <c r="E29" s="10"/>
      <c r="F29" s="10"/>
      <c r="G29" s="67"/>
      <c r="H29" s="1"/>
    </row>
    <row r="30" spans="1:8" ht="13.5" customHeight="1" x14ac:dyDescent="0.15">
      <c r="A30" s="66">
        <v>7</v>
      </c>
      <c r="B30" s="10" t="s">
        <v>0</v>
      </c>
      <c r="C30" s="10" t="s">
        <v>0</v>
      </c>
      <c r="D30" s="10" t="s">
        <v>0</v>
      </c>
      <c r="E30" s="10" t="s">
        <v>0</v>
      </c>
      <c r="F30" s="10" t="s">
        <v>0</v>
      </c>
      <c r="G30" s="67" t="s">
        <v>0</v>
      </c>
      <c r="H30" s="1"/>
    </row>
    <row r="31" spans="1:8" ht="13.5" customHeight="1" x14ac:dyDescent="0.15">
      <c r="A31" s="66">
        <v>8</v>
      </c>
      <c r="B31" s="10" t="s">
        <v>0</v>
      </c>
      <c r="C31" s="10" t="s">
        <v>0</v>
      </c>
      <c r="D31" s="10" t="s">
        <v>0</v>
      </c>
      <c r="E31" s="10" t="s">
        <v>0</v>
      </c>
      <c r="F31" s="10" t="s">
        <v>0</v>
      </c>
      <c r="G31" s="67" t="s">
        <v>0</v>
      </c>
      <c r="H31" s="1"/>
    </row>
    <row r="32" spans="1:8" ht="13.5" customHeight="1" x14ac:dyDescent="0.15">
      <c r="A32" s="66">
        <v>9</v>
      </c>
      <c r="B32" s="10">
        <v>2362</v>
      </c>
      <c r="C32" s="10">
        <v>3357</v>
      </c>
      <c r="D32" s="10">
        <v>8603</v>
      </c>
      <c r="E32" s="10">
        <v>9743</v>
      </c>
      <c r="F32" s="10">
        <v>71130</v>
      </c>
      <c r="G32" s="67">
        <v>160054</v>
      </c>
      <c r="H32" s="1"/>
    </row>
    <row r="33" spans="1:8" ht="13.5" customHeight="1" x14ac:dyDescent="0.15">
      <c r="A33" s="66"/>
      <c r="B33" s="10"/>
      <c r="C33" s="10"/>
      <c r="D33" s="10"/>
      <c r="E33" s="10"/>
      <c r="F33" s="10"/>
      <c r="G33" s="67"/>
      <c r="H33" s="1"/>
    </row>
    <row r="34" spans="1:8" ht="13.5" customHeight="1" x14ac:dyDescent="0.15">
      <c r="A34" s="66">
        <v>10</v>
      </c>
      <c r="B34" s="10" t="s">
        <v>0</v>
      </c>
      <c r="C34" s="10" t="s">
        <v>0</v>
      </c>
      <c r="D34" s="10" t="s">
        <v>0</v>
      </c>
      <c r="E34" s="10" t="s">
        <v>0</v>
      </c>
      <c r="F34" s="10" t="s">
        <v>0</v>
      </c>
      <c r="G34" s="67" t="s">
        <v>0</v>
      </c>
      <c r="H34" s="1"/>
    </row>
    <row r="35" spans="1:8" ht="13.5" customHeight="1" x14ac:dyDescent="0.15">
      <c r="A35" s="66">
        <v>11</v>
      </c>
      <c r="B35" s="10" t="s">
        <v>0</v>
      </c>
      <c r="C35" s="10" t="s">
        <v>0</v>
      </c>
      <c r="D35" s="10" t="s">
        <v>0</v>
      </c>
      <c r="E35" s="10" t="s">
        <v>0</v>
      </c>
      <c r="F35" s="10" t="s">
        <v>0</v>
      </c>
      <c r="G35" s="67" t="s">
        <v>0</v>
      </c>
      <c r="H35" s="1"/>
    </row>
    <row r="36" spans="1:8" ht="13.5" customHeight="1" x14ac:dyDescent="0.15">
      <c r="A36" s="66">
        <v>12</v>
      </c>
      <c r="B36" s="10">
        <v>2796</v>
      </c>
      <c r="C36" s="10">
        <v>4163</v>
      </c>
      <c r="D36" s="10">
        <v>8797</v>
      </c>
      <c r="E36" s="10">
        <v>8332</v>
      </c>
      <c r="F36" s="10">
        <v>72926</v>
      </c>
      <c r="G36" s="67">
        <v>164154</v>
      </c>
      <c r="H36" s="1"/>
    </row>
    <row r="37" spans="1:8" ht="13.5" customHeight="1" x14ac:dyDescent="0.15">
      <c r="A37" s="66"/>
      <c r="B37" s="10"/>
      <c r="C37" s="10"/>
      <c r="D37" s="10"/>
      <c r="E37" s="10"/>
      <c r="F37" s="10"/>
      <c r="G37" s="67"/>
      <c r="H37" s="1"/>
    </row>
    <row r="38" spans="1:8" ht="13.5" customHeight="1" x14ac:dyDescent="0.15">
      <c r="A38" s="66" t="s">
        <v>167</v>
      </c>
      <c r="B38" s="10" t="s">
        <v>0</v>
      </c>
      <c r="C38" s="10" t="s">
        <v>0</v>
      </c>
      <c r="D38" s="10" t="s">
        <v>0</v>
      </c>
      <c r="E38" s="10" t="s">
        <v>0</v>
      </c>
      <c r="F38" s="10" t="s">
        <v>0</v>
      </c>
      <c r="G38" s="67" t="s">
        <v>0</v>
      </c>
      <c r="H38" s="1"/>
    </row>
    <row r="39" spans="1:8" ht="13.5" customHeight="1" x14ac:dyDescent="0.15">
      <c r="A39" s="66">
        <v>2</v>
      </c>
      <c r="B39" s="10" t="s">
        <v>0</v>
      </c>
      <c r="C39" s="10" t="s">
        <v>0</v>
      </c>
      <c r="D39" s="10" t="s">
        <v>0</v>
      </c>
      <c r="E39" s="10" t="s">
        <v>0</v>
      </c>
      <c r="F39" s="10" t="s">
        <v>0</v>
      </c>
      <c r="G39" s="67" t="s">
        <v>0</v>
      </c>
      <c r="H39" s="1"/>
    </row>
    <row r="40" spans="1:8" ht="13.5" customHeight="1" x14ac:dyDescent="0.15">
      <c r="A40" s="66">
        <v>3</v>
      </c>
      <c r="B40" s="10">
        <v>2806</v>
      </c>
      <c r="C40" s="10">
        <v>4262</v>
      </c>
      <c r="D40" s="10">
        <v>8917</v>
      </c>
      <c r="E40" s="10">
        <v>8220</v>
      </c>
      <c r="F40" s="10">
        <v>72934</v>
      </c>
      <c r="G40" s="67">
        <v>163387</v>
      </c>
      <c r="H40" s="1"/>
    </row>
    <row r="41" spans="1:8" ht="13.5" customHeight="1" x14ac:dyDescent="0.15">
      <c r="A41" s="66"/>
      <c r="B41" s="10"/>
      <c r="C41" s="10"/>
      <c r="D41" s="10"/>
      <c r="E41" s="10"/>
      <c r="F41" s="10"/>
      <c r="G41" s="67"/>
      <c r="H41" s="1"/>
    </row>
    <row r="42" spans="1:8" ht="13.5" customHeight="1" x14ac:dyDescent="0.15">
      <c r="A42" s="66">
        <v>4</v>
      </c>
      <c r="B42" s="10" t="s">
        <v>0</v>
      </c>
      <c r="C42" s="10" t="s">
        <v>0</v>
      </c>
      <c r="D42" s="10" t="s">
        <v>0</v>
      </c>
      <c r="E42" s="10" t="s">
        <v>0</v>
      </c>
      <c r="F42" s="10" t="s">
        <v>0</v>
      </c>
      <c r="G42" s="67" t="s">
        <v>0</v>
      </c>
      <c r="H42" s="1"/>
    </row>
    <row r="43" spans="1:8" ht="13.5" customHeight="1" x14ac:dyDescent="0.15">
      <c r="A43" s="66">
        <v>5</v>
      </c>
      <c r="B43" s="10" t="s">
        <v>0</v>
      </c>
      <c r="C43" s="10" t="s">
        <v>0</v>
      </c>
      <c r="D43" s="10" t="s">
        <v>0</v>
      </c>
      <c r="E43" s="10" t="s">
        <v>0</v>
      </c>
      <c r="F43" s="10" t="s">
        <v>0</v>
      </c>
      <c r="G43" s="67" t="s">
        <v>0</v>
      </c>
      <c r="H43" s="1"/>
    </row>
    <row r="44" spans="1:8" ht="13.5" customHeight="1" x14ac:dyDescent="0.15">
      <c r="A44" s="66">
        <v>6</v>
      </c>
      <c r="B44" s="10">
        <v>2958</v>
      </c>
      <c r="C44" s="10">
        <v>3436</v>
      </c>
      <c r="D44" s="10">
        <v>9087</v>
      </c>
      <c r="E44" s="10">
        <v>7309</v>
      </c>
      <c r="F44" s="10">
        <v>75293</v>
      </c>
      <c r="G44" s="67">
        <v>165820</v>
      </c>
      <c r="H44" s="1"/>
    </row>
    <row r="45" spans="1:8" ht="13.5" customHeight="1" x14ac:dyDescent="0.15">
      <c r="A45" s="66"/>
      <c r="B45" s="10"/>
      <c r="C45" s="10"/>
      <c r="D45" s="10"/>
      <c r="E45" s="10"/>
      <c r="F45" s="10"/>
      <c r="G45" s="67"/>
      <c r="H45" s="1"/>
    </row>
    <row r="46" spans="1:8" ht="13.5" customHeight="1" x14ac:dyDescent="0.15">
      <c r="A46" s="66">
        <v>7</v>
      </c>
      <c r="B46" s="10" t="s">
        <v>0</v>
      </c>
      <c r="C46" s="10" t="s">
        <v>0</v>
      </c>
      <c r="D46" s="10" t="s">
        <v>0</v>
      </c>
      <c r="E46" s="10" t="s">
        <v>0</v>
      </c>
      <c r="F46" s="10" t="s">
        <v>0</v>
      </c>
      <c r="G46" s="67" t="s">
        <v>0</v>
      </c>
      <c r="H46" s="1"/>
    </row>
    <row r="47" spans="1:8" ht="13.5" customHeight="1" x14ac:dyDescent="0.15">
      <c r="A47" s="66">
        <v>8</v>
      </c>
      <c r="B47" s="10" t="s">
        <v>0</v>
      </c>
      <c r="C47" s="10" t="s">
        <v>0</v>
      </c>
      <c r="D47" s="10" t="s">
        <v>0</v>
      </c>
      <c r="E47" s="10" t="s">
        <v>0</v>
      </c>
      <c r="F47" s="10" t="s">
        <v>0</v>
      </c>
      <c r="G47" s="67" t="s">
        <v>0</v>
      </c>
      <c r="H47" s="1"/>
    </row>
    <row r="48" spans="1:8" ht="13.5" customHeight="1" x14ac:dyDescent="0.15">
      <c r="A48" s="66">
        <v>9</v>
      </c>
      <c r="B48" s="10">
        <v>3071</v>
      </c>
      <c r="C48" s="10">
        <v>3875</v>
      </c>
      <c r="D48" s="10">
        <v>9572</v>
      </c>
      <c r="E48" s="10">
        <v>6427</v>
      </c>
      <c r="F48" s="10">
        <v>77757</v>
      </c>
      <c r="G48" s="67">
        <v>169514</v>
      </c>
      <c r="H48" s="1"/>
    </row>
    <row r="49" spans="1:8" ht="13.5" customHeight="1" x14ac:dyDescent="0.15">
      <c r="A49" s="66"/>
      <c r="B49" s="10"/>
      <c r="C49" s="10"/>
      <c r="D49" s="10"/>
      <c r="E49" s="10"/>
      <c r="F49" s="10"/>
      <c r="G49" s="67"/>
      <c r="H49" s="1"/>
    </row>
    <row r="50" spans="1:8" ht="13.5" customHeight="1" x14ac:dyDescent="0.15">
      <c r="A50" s="66">
        <v>10</v>
      </c>
      <c r="B50" s="10" t="s">
        <v>0</v>
      </c>
      <c r="C50" s="10" t="s">
        <v>0</v>
      </c>
      <c r="D50" s="10" t="s">
        <v>0</v>
      </c>
      <c r="E50" s="10" t="s">
        <v>0</v>
      </c>
      <c r="F50" s="10" t="s">
        <v>0</v>
      </c>
      <c r="G50" s="67" t="s">
        <v>0</v>
      </c>
      <c r="H50" s="1"/>
    </row>
    <row r="51" spans="1:8" ht="13.5" customHeight="1" x14ac:dyDescent="0.15">
      <c r="A51" s="66">
        <v>11</v>
      </c>
      <c r="B51" s="10" t="s">
        <v>0</v>
      </c>
      <c r="C51" s="10" t="s">
        <v>0</v>
      </c>
      <c r="D51" s="10" t="s">
        <v>0</v>
      </c>
      <c r="E51" s="10" t="s">
        <v>0</v>
      </c>
      <c r="F51" s="10" t="s">
        <v>0</v>
      </c>
      <c r="G51" s="67" t="s">
        <v>0</v>
      </c>
      <c r="H51" s="1"/>
    </row>
    <row r="52" spans="1:8" ht="13.5" customHeight="1" x14ac:dyDescent="0.15">
      <c r="A52" s="66">
        <v>12</v>
      </c>
      <c r="B52" s="10">
        <v>2638</v>
      </c>
      <c r="C52" s="10">
        <v>4871</v>
      </c>
      <c r="D52" s="10">
        <v>9954</v>
      </c>
      <c r="E52" s="10">
        <v>6875</v>
      </c>
      <c r="F52" s="10">
        <v>81678</v>
      </c>
      <c r="G52" s="67">
        <v>175876</v>
      </c>
      <c r="H52" s="1"/>
    </row>
    <row r="53" spans="1:8" ht="13.5" customHeight="1" x14ac:dyDescent="0.15">
      <c r="A53" s="66"/>
      <c r="B53" s="10"/>
      <c r="C53" s="10"/>
      <c r="D53" s="10"/>
      <c r="E53" s="10"/>
      <c r="F53" s="10"/>
      <c r="G53" s="67"/>
      <c r="H53" s="1"/>
    </row>
    <row r="54" spans="1:8" ht="13.5" customHeight="1" x14ac:dyDescent="0.15">
      <c r="A54" s="66" t="s">
        <v>181</v>
      </c>
      <c r="B54" s="10" t="s">
        <v>0</v>
      </c>
      <c r="C54" s="10" t="s">
        <v>0</v>
      </c>
      <c r="D54" s="10" t="s">
        <v>0</v>
      </c>
      <c r="E54" s="10" t="s">
        <v>0</v>
      </c>
      <c r="F54" s="10" t="s">
        <v>0</v>
      </c>
      <c r="G54" s="67" t="s">
        <v>0</v>
      </c>
      <c r="H54" s="1"/>
    </row>
    <row r="55" spans="1:8" ht="13.5" customHeight="1" x14ac:dyDescent="0.15">
      <c r="A55" s="66">
        <v>2</v>
      </c>
      <c r="B55" s="10" t="s">
        <v>0</v>
      </c>
      <c r="C55" s="10" t="s">
        <v>0</v>
      </c>
      <c r="D55" s="10" t="s">
        <v>0</v>
      </c>
      <c r="E55" s="10" t="s">
        <v>0</v>
      </c>
      <c r="F55" s="10" t="s">
        <v>0</v>
      </c>
      <c r="G55" s="67" t="s">
        <v>0</v>
      </c>
      <c r="H55" s="1"/>
    </row>
    <row r="56" spans="1:8" ht="13.5" customHeight="1" x14ac:dyDescent="0.15">
      <c r="A56" s="66">
        <v>3</v>
      </c>
      <c r="B56" s="10">
        <v>2685.45</v>
      </c>
      <c r="C56" s="10">
        <v>4832.42</v>
      </c>
      <c r="D56" s="10">
        <v>10637.92</v>
      </c>
      <c r="E56" s="10">
        <v>6100.98</v>
      </c>
      <c r="F56" s="10">
        <v>82517.47</v>
      </c>
      <c r="G56" s="67">
        <v>177614.66</v>
      </c>
      <c r="H56" s="1"/>
    </row>
    <row r="57" spans="1:8" ht="13.5" customHeight="1" x14ac:dyDescent="0.15">
      <c r="A57" s="66"/>
      <c r="B57" s="10"/>
      <c r="C57" s="10"/>
      <c r="D57" s="10"/>
      <c r="E57" s="10"/>
      <c r="F57" s="10"/>
      <c r="G57" s="67"/>
      <c r="H57" s="1"/>
    </row>
    <row r="58" spans="1:8" ht="13.5" customHeight="1" x14ac:dyDescent="0.15">
      <c r="A58" s="66">
        <v>4</v>
      </c>
      <c r="B58" s="10" t="s">
        <v>0</v>
      </c>
      <c r="C58" s="10" t="s">
        <v>0</v>
      </c>
      <c r="D58" s="10" t="s">
        <v>0</v>
      </c>
      <c r="E58" s="10" t="s">
        <v>0</v>
      </c>
      <c r="F58" s="10" t="s">
        <v>0</v>
      </c>
      <c r="G58" s="67" t="s">
        <v>0</v>
      </c>
      <c r="H58" s="1"/>
    </row>
    <row r="59" spans="1:8" ht="13.5" customHeight="1" x14ac:dyDescent="0.15">
      <c r="A59" s="66">
        <v>5</v>
      </c>
      <c r="B59" s="10" t="s">
        <v>0</v>
      </c>
      <c r="C59" s="10" t="s">
        <v>0</v>
      </c>
      <c r="D59" s="10" t="s">
        <v>0</v>
      </c>
      <c r="E59" s="10" t="s">
        <v>0</v>
      </c>
      <c r="F59" s="10" t="s">
        <v>0</v>
      </c>
      <c r="G59" s="67" t="s">
        <v>0</v>
      </c>
      <c r="H59" s="1"/>
    </row>
    <row r="60" spans="1:8" ht="13.5" customHeight="1" x14ac:dyDescent="0.15">
      <c r="A60" s="66">
        <v>6</v>
      </c>
      <c r="B60" s="10">
        <v>2634.23</v>
      </c>
      <c r="C60" s="10">
        <v>4563.55</v>
      </c>
      <c r="D60" s="10">
        <v>11497.99</v>
      </c>
      <c r="E60" s="10">
        <v>5197.5600000000013</v>
      </c>
      <c r="F60" s="10">
        <v>85960.47</v>
      </c>
      <c r="G60" s="67">
        <v>182807.29</v>
      </c>
      <c r="H60" s="1"/>
    </row>
    <row r="61" spans="1:8" ht="13.5" customHeight="1" x14ac:dyDescent="0.15">
      <c r="A61" s="66"/>
      <c r="B61" s="10"/>
      <c r="C61" s="10"/>
      <c r="D61" s="10"/>
      <c r="E61" s="10"/>
      <c r="F61" s="10"/>
      <c r="G61" s="67"/>
      <c r="H61" s="1"/>
    </row>
    <row r="62" spans="1:8" ht="13.5" customHeight="1" x14ac:dyDescent="0.15">
      <c r="A62" s="66">
        <v>7</v>
      </c>
      <c r="B62" s="10" t="s">
        <v>0</v>
      </c>
      <c r="C62" s="10" t="s">
        <v>0</v>
      </c>
      <c r="D62" s="10" t="s">
        <v>0</v>
      </c>
      <c r="E62" s="10" t="s">
        <v>0</v>
      </c>
      <c r="F62" s="10" t="s">
        <v>0</v>
      </c>
      <c r="G62" s="67" t="s">
        <v>0</v>
      </c>
      <c r="H62" s="1"/>
    </row>
    <row r="63" spans="1:8" ht="13.5" customHeight="1" x14ac:dyDescent="0.15">
      <c r="A63" s="66">
        <v>8</v>
      </c>
      <c r="B63" s="10" t="s">
        <v>0</v>
      </c>
      <c r="C63" s="10" t="s">
        <v>0</v>
      </c>
      <c r="D63" s="10" t="s">
        <v>0</v>
      </c>
      <c r="E63" s="10" t="s">
        <v>0</v>
      </c>
      <c r="F63" s="10" t="s">
        <v>0</v>
      </c>
      <c r="G63" s="67" t="s">
        <v>0</v>
      </c>
      <c r="H63" s="1"/>
    </row>
    <row r="64" spans="1:8" ht="13.5" customHeight="1" x14ac:dyDescent="0.15">
      <c r="A64" s="66">
        <v>9</v>
      </c>
      <c r="B64" s="10">
        <v>2702.27</v>
      </c>
      <c r="C64" s="10">
        <v>4737.62</v>
      </c>
      <c r="D64" s="10">
        <v>11798.08</v>
      </c>
      <c r="E64" s="10">
        <v>4353.88</v>
      </c>
      <c r="F64" s="10">
        <v>88207.679999999993</v>
      </c>
      <c r="G64" s="67">
        <v>186976.91</v>
      </c>
      <c r="H64" s="1"/>
    </row>
    <row r="65" spans="1:8" ht="13.5" customHeight="1" x14ac:dyDescent="0.15">
      <c r="A65" s="66"/>
      <c r="B65" s="10"/>
      <c r="C65" s="10"/>
      <c r="D65" s="10"/>
      <c r="E65" s="10"/>
      <c r="F65" s="10"/>
      <c r="G65" s="67"/>
      <c r="H65" s="1"/>
    </row>
    <row r="66" spans="1:8" ht="13.5" customHeight="1" x14ac:dyDescent="0.15">
      <c r="A66" s="66">
        <v>10</v>
      </c>
      <c r="B66" s="10" t="s">
        <v>0</v>
      </c>
      <c r="C66" s="10" t="s">
        <v>0</v>
      </c>
      <c r="D66" s="10" t="s">
        <v>0</v>
      </c>
      <c r="E66" s="10" t="s">
        <v>0</v>
      </c>
      <c r="F66" s="10" t="s">
        <v>0</v>
      </c>
      <c r="G66" s="67" t="s">
        <v>0</v>
      </c>
      <c r="H66" s="1"/>
    </row>
    <row r="67" spans="1:8" ht="13.5" customHeight="1" x14ac:dyDescent="0.15">
      <c r="A67" s="66">
        <v>11</v>
      </c>
      <c r="B67" s="10" t="s">
        <v>0</v>
      </c>
      <c r="C67" s="10" t="s">
        <v>0</v>
      </c>
      <c r="D67" s="10" t="s">
        <v>0</v>
      </c>
      <c r="E67" s="10" t="s">
        <v>0</v>
      </c>
      <c r="F67" s="10" t="s">
        <v>0</v>
      </c>
      <c r="G67" s="67" t="s">
        <v>0</v>
      </c>
      <c r="H67" s="1"/>
    </row>
    <row r="68" spans="1:8" ht="13.5" customHeight="1" x14ac:dyDescent="0.15">
      <c r="A68" s="66">
        <v>12</v>
      </c>
      <c r="B68" s="67">
        <v>2740.86</v>
      </c>
      <c r="C68" s="67">
        <v>5174.16</v>
      </c>
      <c r="D68" s="67">
        <v>11810.61</v>
      </c>
      <c r="E68" s="67">
        <v>4179.2100000000009</v>
      </c>
      <c r="F68" s="67">
        <v>92136</v>
      </c>
      <c r="G68" s="67">
        <v>192005</v>
      </c>
      <c r="H68" s="1"/>
    </row>
    <row r="69" spans="1:8" ht="13.5" customHeight="1" x14ac:dyDescent="0.15">
      <c r="A69" s="66"/>
      <c r="B69" s="67">
        <v>100</v>
      </c>
      <c r="C69" s="67"/>
      <c r="D69" s="67"/>
      <c r="E69" s="67"/>
      <c r="F69" s="67"/>
      <c r="G69" s="67"/>
      <c r="H69" s="1"/>
    </row>
    <row r="70" spans="1:8" ht="13.5" customHeight="1" x14ac:dyDescent="0.15">
      <c r="A70" s="66">
        <v>2019.1</v>
      </c>
      <c r="B70" s="67" t="s">
        <v>0</v>
      </c>
      <c r="C70" s="67" t="s">
        <v>0</v>
      </c>
      <c r="D70" s="67" t="s">
        <v>0</v>
      </c>
      <c r="E70" s="67" t="s">
        <v>0</v>
      </c>
      <c r="F70" s="67" t="s">
        <v>0</v>
      </c>
      <c r="G70" s="67" t="s">
        <v>0</v>
      </c>
      <c r="H70" s="1"/>
    </row>
    <row r="71" spans="1:8" ht="13.5" customHeight="1" x14ac:dyDescent="0.15">
      <c r="A71" s="66">
        <v>2</v>
      </c>
      <c r="B71" s="67" t="s">
        <v>0</v>
      </c>
      <c r="C71" s="67" t="s">
        <v>0</v>
      </c>
      <c r="D71" s="67" t="s">
        <v>0</v>
      </c>
      <c r="E71" s="67" t="s">
        <v>0</v>
      </c>
      <c r="F71" s="67" t="s">
        <v>0</v>
      </c>
      <c r="G71" s="67" t="s">
        <v>0</v>
      </c>
      <c r="H71" s="1"/>
    </row>
    <row r="72" spans="1:8" ht="13.5" customHeight="1" x14ac:dyDescent="0.15">
      <c r="A72" s="66">
        <v>3</v>
      </c>
      <c r="B72" s="67">
        <v>2769.91</v>
      </c>
      <c r="C72" s="67">
        <v>5101.54</v>
      </c>
      <c r="D72" s="67">
        <v>12054.1</v>
      </c>
      <c r="E72" s="67">
        <v>3796.71</v>
      </c>
      <c r="F72" s="67">
        <v>94232</v>
      </c>
      <c r="G72" s="67">
        <v>195607.67</v>
      </c>
      <c r="H72" s="1"/>
    </row>
    <row r="73" spans="1:8" ht="13.5" customHeight="1" x14ac:dyDescent="0.15">
      <c r="A73" s="66"/>
      <c r="B73" s="67"/>
      <c r="C73" s="67"/>
      <c r="D73" s="67"/>
      <c r="E73" s="67"/>
      <c r="F73" s="67"/>
      <c r="G73" s="67"/>
      <c r="H73" s="1"/>
    </row>
    <row r="74" spans="1:8" ht="13.5" customHeight="1" x14ac:dyDescent="0.15">
      <c r="A74" s="66">
        <v>4</v>
      </c>
      <c r="B74" s="67" t="s">
        <v>0</v>
      </c>
      <c r="C74" s="67" t="s">
        <v>0</v>
      </c>
      <c r="D74" s="67" t="s">
        <v>0</v>
      </c>
      <c r="E74" s="67" t="s">
        <v>0</v>
      </c>
      <c r="F74" s="67" t="s">
        <v>0</v>
      </c>
      <c r="G74" s="67" t="s">
        <v>0</v>
      </c>
      <c r="H74" s="1"/>
    </row>
    <row r="75" spans="1:8" ht="13.5" customHeight="1" x14ac:dyDescent="0.15">
      <c r="A75" s="68">
        <v>5</v>
      </c>
      <c r="B75" s="106" t="s">
        <v>0</v>
      </c>
      <c r="C75" s="106" t="s">
        <v>0</v>
      </c>
      <c r="D75" s="106" t="s">
        <v>0</v>
      </c>
      <c r="E75" s="106" t="s">
        <v>0</v>
      </c>
      <c r="F75" s="106" t="s">
        <v>0</v>
      </c>
      <c r="G75" s="106" t="s">
        <v>0</v>
      </c>
      <c r="H75" s="2"/>
    </row>
    <row r="76" spans="1:8" ht="13.5" customHeight="1" x14ac:dyDescent="0.15">
      <c r="A76" s="44" t="s">
        <v>85</v>
      </c>
      <c r="B76" s="2"/>
      <c r="C76" s="2"/>
      <c r="D76" s="2"/>
      <c r="E76" s="2"/>
      <c r="F76" s="2"/>
      <c r="G76" s="1"/>
      <c r="H76" s="1"/>
    </row>
    <row r="77" spans="1:8" ht="13.5" customHeight="1" x14ac:dyDescent="0.15">
      <c r="A77" s="44" t="s">
        <v>86</v>
      </c>
      <c r="B77" s="1"/>
      <c r="C77" s="1"/>
      <c r="D77" s="1"/>
      <c r="E77" s="1"/>
      <c r="F77" s="1"/>
      <c r="G77" s="1"/>
      <c r="H77" s="1"/>
    </row>
    <row r="78" spans="1:8" ht="13.5" customHeight="1" x14ac:dyDescent="0.15">
      <c r="A78" s="44" t="s">
        <v>195</v>
      </c>
      <c r="H78" s="1"/>
    </row>
    <row r="79" spans="1:8" ht="13.5" customHeight="1" x14ac:dyDescent="0.15">
      <c r="H79" s="1"/>
    </row>
    <row r="80" spans="1:8" ht="13.5" customHeight="1" x14ac:dyDescent="0.15">
      <c r="H80" s="1"/>
    </row>
    <row r="81" spans="3:4" x14ac:dyDescent="0.15">
      <c r="C81" s="118"/>
    </row>
    <row r="82" spans="3:4" x14ac:dyDescent="0.15">
      <c r="C82" s="118"/>
    </row>
    <row r="83" spans="3:4" x14ac:dyDescent="0.15">
      <c r="C83" s="118"/>
    </row>
    <row r="84" spans="3:4" x14ac:dyDescent="0.15">
      <c r="C84" s="118"/>
    </row>
    <row r="85" spans="3:4" x14ac:dyDescent="0.15">
      <c r="C85" s="118"/>
    </row>
    <row r="86" spans="3:4" x14ac:dyDescent="0.15">
      <c r="C86" s="118"/>
    </row>
    <row r="87" spans="3:4" x14ac:dyDescent="0.15">
      <c r="C87" s="107"/>
      <c r="D87" s="107"/>
    </row>
    <row r="88" spans="3:4" x14ac:dyDescent="0.15">
      <c r="C88" s="107"/>
      <c r="D88" s="107"/>
    </row>
    <row r="89" spans="3:4" x14ac:dyDescent="0.15">
      <c r="C89" s="107"/>
      <c r="D89" s="107"/>
    </row>
  </sheetData>
  <mergeCells count="6">
    <mergeCell ref="A2:G2"/>
    <mergeCell ref="A3:G3"/>
    <mergeCell ref="A6:A7"/>
    <mergeCell ref="F6:F7"/>
    <mergeCell ref="G6:G7"/>
    <mergeCell ref="B6:E6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2"/>
  <sheetViews>
    <sheetView showGridLines="0" view="pageBreakPreview" zoomScale="130" zoomScaleNormal="100" zoomScaleSheetLayoutView="130" workbookViewId="0">
      <pane xSplit="1" ySplit="7" topLeftCell="B55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J75"/>
    </sheetView>
  </sheetViews>
  <sheetFormatPr defaultRowHeight="13.5" x14ac:dyDescent="0.15"/>
  <cols>
    <col min="1" max="1" width="10.77734375" style="12" customWidth="1"/>
    <col min="2" max="10" width="9.77734375" style="12" customWidth="1"/>
    <col min="11" max="16384" width="8.88671875" style="12"/>
  </cols>
  <sheetData>
    <row r="1" spans="1:11" s="1" customFormat="1" ht="12" x14ac:dyDescent="0.15">
      <c r="A1" s="192"/>
      <c r="B1" s="192"/>
      <c r="C1" s="192"/>
      <c r="D1" s="192"/>
      <c r="E1" s="192"/>
      <c r="F1" s="192"/>
      <c r="G1" s="192"/>
      <c r="H1" s="54"/>
      <c r="J1" s="147"/>
    </row>
    <row r="2" spans="1:11" s="1" customFormat="1" ht="12" x14ac:dyDescent="0.15">
      <c r="A2" s="60"/>
      <c r="B2" s="60"/>
      <c r="C2" s="60"/>
      <c r="D2" s="60"/>
      <c r="E2" s="60"/>
      <c r="F2" s="60"/>
      <c r="G2" s="60"/>
      <c r="H2" s="54"/>
      <c r="J2" s="147"/>
    </row>
    <row r="3" spans="1:11" s="1" customFormat="1" ht="12" x14ac:dyDescent="0.15">
      <c r="A3" s="58" t="s">
        <v>120</v>
      </c>
      <c r="B3" s="60"/>
      <c r="C3" s="60"/>
      <c r="D3" s="60"/>
      <c r="E3" s="60"/>
      <c r="F3" s="60"/>
      <c r="G3" s="60"/>
      <c r="H3" s="54"/>
      <c r="J3" s="147"/>
    </row>
    <row r="4" spans="1:11" s="1" customFormat="1" ht="12" x14ac:dyDescent="0.15">
      <c r="A4" s="1" t="s">
        <v>106</v>
      </c>
      <c r="B4" s="61"/>
      <c r="C4" s="61"/>
      <c r="D4" s="61"/>
      <c r="E4" s="61"/>
      <c r="F4" s="61"/>
      <c r="G4" s="61"/>
      <c r="H4" s="4"/>
      <c r="I4" s="4"/>
      <c r="J4" s="4" t="s">
        <v>108</v>
      </c>
    </row>
    <row r="5" spans="1:11" ht="20.25" customHeight="1" x14ac:dyDescent="0.15">
      <c r="A5" s="163" t="s">
        <v>2</v>
      </c>
      <c r="B5" s="166" t="s">
        <v>3</v>
      </c>
      <c r="C5" s="158" t="s">
        <v>12</v>
      </c>
      <c r="D5" s="159"/>
      <c r="E5" s="159"/>
      <c r="F5" s="159"/>
      <c r="G5" s="159"/>
      <c r="H5" s="159"/>
      <c r="I5" s="159"/>
      <c r="J5" s="159"/>
    </row>
    <row r="6" spans="1:11" ht="11.25" customHeight="1" x14ac:dyDescent="0.15">
      <c r="A6" s="169"/>
      <c r="B6" s="170"/>
      <c r="C6" s="171" t="s">
        <v>4</v>
      </c>
      <c r="D6" s="19"/>
      <c r="E6" s="19"/>
      <c r="F6" s="22"/>
      <c r="G6" s="171" t="s">
        <v>5</v>
      </c>
      <c r="H6" s="19"/>
      <c r="I6" s="19"/>
      <c r="J6" s="74"/>
    </row>
    <row r="7" spans="1:11" ht="23.25" customHeight="1" x14ac:dyDescent="0.15">
      <c r="A7" s="164"/>
      <c r="B7" s="167"/>
      <c r="C7" s="172"/>
      <c r="D7" s="7" t="s">
        <v>6</v>
      </c>
      <c r="E7" s="7" t="s">
        <v>7</v>
      </c>
      <c r="F7" s="7" t="s">
        <v>8</v>
      </c>
      <c r="G7" s="172"/>
      <c r="H7" s="7" t="s">
        <v>9</v>
      </c>
      <c r="I7" s="7" t="s">
        <v>10</v>
      </c>
      <c r="J7" s="51" t="s">
        <v>11</v>
      </c>
    </row>
    <row r="8" spans="1:11" s="32" customFormat="1" ht="13.5" customHeight="1" x14ac:dyDescent="0.15">
      <c r="A8" s="76">
        <v>2008</v>
      </c>
      <c r="B8" s="34">
        <v>106268</v>
      </c>
      <c r="C8" s="34">
        <v>65639.539999999994</v>
      </c>
      <c r="D8" s="34">
        <v>23068.29</v>
      </c>
      <c r="E8" s="34">
        <v>30087.88</v>
      </c>
      <c r="F8" s="34">
        <v>3826.81</v>
      </c>
      <c r="G8" s="34">
        <v>40628.400000000001</v>
      </c>
      <c r="H8" s="34">
        <v>15381.11</v>
      </c>
      <c r="I8" s="34">
        <v>5351.06</v>
      </c>
      <c r="J8" s="84">
        <v>6061.08</v>
      </c>
    </row>
    <row r="9" spans="1:11" s="32" customFormat="1" ht="13.5" customHeight="1" x14ac:dyDescent="0.15">
      <c r="A9" s="76">
        <v>2009</v>
      </c>
      <c r="B9" s="34">
        <v>106875.76</v>
      </c>
      <c r="C9" s="34">
        <v>65866.490000000005</v>
      </c>
      <c r="D9" s="34">
        <v>23006.71</v>
      </c>
      <c r="E9" s="34">
        <v>30217.19</v>
      </c>
      <c r="F9" s="34">
        <v>3876.55</v>
      </c>
      <c r="G9" s="34">
        <v>41009.269999999997</v>
      </c>
      <c r="H9" s="34">
        <v>15568.9</v>
      </c>
      <c r="I9" s="34">
        <v>5599.82</v>
      </c>
      <c r="J9" s="84">
        <v>6157.83</v>
      </c>
    </row>
    <row r="10" spans="1:11" s="32" customFormat="1" ht="13.5" customHeight="1" x14ac:dyDescent="0.15">
      <c r="A10" s="76">
        <v>2010</v>
      </c>
      <c r="B10" s="34">
        <v>109905.77</v>
      </c>
      <c r="C10" s="34">
        <v>68204.14</v>
      </c>
      <c r="D10" s="34">
        <v>23962.18</v>
      </c>
      <c r="E10" s="34">
        <v>31041.14</v>
      </c>
      <c r="F10" s="34">
        <v>3981.96</v>
      </c>
      <c r="G10" s="34">
        <v>41701.629999999997</v>
      </c>
      <c r="H10" s="34">
        <v>16015.85</v>
      </c>
      <c r="I10" s="34">
        <v>5864.06</v>
      </c>
      <c r="J10" s="84">
        <v>6202.04</v>
      </c>
    </row>
    <row r="11" spans="1:11" s="27" customFormat="1" ht="13.5" customHeight="1" x14ac:dyDescent="0.15">
      <c r="A11" s="78"/>
      <c r="B11" s="34"/>
      <c r="C11" s="34"/>
      <c r="D11" s="34"/>
      <c r="E11" s="34"/>
      <c r="F11" s="34"/>
      <c r="G11" s="34"/>
      <c r="H11" s="34"/>
      <c r="I11" s="34"/>
      <c r="J11" s="84"/>
    </row>
    <row r="12" spans="1:11" s="27" customFormat="1" ht="13.5" customHeight="1" x14ac:dyDescent="0.15">
      <c r="A12" s="76">
        <v>2011</v>
      </c>
      <c r="B12" s="34">
        <v>114583.7</v>
      </c>
      <c r="C12" s="34">
        <v>70737.429999999993</v>
      </c>
      <c r="D12" s="34">
        <v>25081.33</v>
      </c>
      <c r="E12" s="34">
        <v>32306.77</v>
      </c>
      <c r="F12" s="34">
        <v>4154.2299999999996</v>
      </c>
      <c r="G12" s="34">
        <v>43846.27</v>
      </c>
      <c r="H12" s="34">
        <v>16981.64</v>
      </c>
      <c r="I12" s="34">
        <v>5915.86</v>
      </c>
      <c r="J12" s="84">
        <v>6262.79</v>
      </c>
      <c r="K12" s="32"/>
    </row>
    <row r="13" spans="1:11" s="27" customFormat="1" ht="13.5" customHeight="1" x14ac:dyDescent="0.15">
      <c r="A13" s="76">
        <v>2012</v>
      </c>
      <c r="B13" s="34">
        <v>121442.65</v>
      </c>
      <c r="C13" s="34">
        <v>76103.81</v>
      </c>
      <c r="D13" s="34">
        <v>28126.07</v>
      </c>
      <c r="E13" s="34">
        <v>33979.730000000003</v>
      </c>
      <c r="F13" s="34">
        <v>4508.1400000000003</v>
      </c>
      <c r="G13" s="34">
        <v>45338.84</v>
      </c>
      <c r="H13" s="34">
        <v>17232.060000000001</v>
      </c>
      <c r="I13" s="34">
        <v>6248.15</v>
      </c>
      <c r="J13" s="84">
        <v>6475.42</v>
      </c>
      <c r="K13" s="32"/>
    </row>
    <row r="14" spans="1:11" s="27" customFormat="1" ht="13.5" customHeight="1" x14ac:dyDescent="0.15">
      <c r="A14" s="76">
        <v>2013</v>
      </c>
      <c r="B14" s="34">
        <v>132598.88</v>
      </c>
      <c r="C14" s="34">
        <v>84960.13</v>
      </c>
      <c r="D14" s="34">
        <v>32458.75</v>
      </c>
      <c r="E14" s="34">
        <v>37580.74</v>
      </c>
      <c r="F14" s="34">
        <v>4843.6400000000003</v>
      </c>
      <c r="G14" s="34">
        <v>47638.75</v>
      </c>
      <c r="H14" s="34">
        <v>17742.05</v>
      </c>
      <c r="I14" s="34">
        <v>6367.55</v>
      </c>
      <c r="J14" s="84">
        <v>6784.89</v>
      </c>
      <c r="K14" s="32"/>
    </row>
    <row r="15" spans="1:11" s="27" customFormat="1" ht="13.5" customHeight="1" x14ac:dyDescent="0.15">
      <c r="A15" s="76">
        <v>2014</v>
      </c>
      <c r="B15" s="34">
        <v>141847.47</v>
      </c>
      <c r="C15" s="34">
        <v>90334.03</v>
      </c>
      <c r="D15" s="34">
        <v>34495.94</v>
      </c>
      <c r="E15" s="34">
        <v>40283.379999999997</v>
      </c>
      <c r="F15" s="34">
        <v>5341.96</v>
      </c>
      <c r="G15" s="34">
        <v>51513.440000000002</v>
      </c>
      <c r="H15" s="34">
        <v>20017.79</v>
      </c>
      <c r="I15" s="34">
        <v>6577.77</v>
      </c>
      <c r="J15" s="84">
        <v>7349.99</v>
      </c>
      <c r="K15" s="32"/>
    </row>
    <row r="16" spans="1:11" s="27" customFormat="1" ht="13.5" customHeight="1" x14ac:dyDescent="0.15">
      <c r="A16" s="76">
        <v>2015</v>
      </c>
      <c r="B16" s="34">
        <v>154648.98000000001</v>
      </c>
      <c r="C16" s="34">
        <v>99545.54</v>
      </c>
      <c r="D16" s="34">
        <v>37409.160000000003</v>
      </c>
      <c r="E16" s="34">
        <v>45898.94</v>
      </c>
      <c r="F16" s="34">
        <v>5475.3</v>
      </c>
      <c r="G16" s="34">
        <v>55103.44</v>
      </c>
      <c r="H16" s="34">
        <v>21290.82</v>
      </c>
      <c r="I16" s="34">
        <v>6940.18</v>
      </c>
      <c r="J16" s="84">
        <v>8105.02</v>
      </c>
      <c r="K16" s="32"/>
    </row>
    <row r="17" spans="1:11" s="27" customFormat="1" ht="13.5" customHeight="1" x14ac:dyDescent="0.15">
      <c r="A17" s="116"/>
      <c r="B17" s="34"/>
      <c r="C17" s="34"/>
      <c r="D17" s="34"/>
      <c r="E17" s="34"/>
      <c r="F17" s="34"/>
      <c r="G17" s="34"/>
      <c r="H17" s="34"/>
      <c r="I17" s="34"/>
      <c r="J17" s="84"/>
      <c r="K17" s="32"/>
    </row>
    <row r="18" spans="1:11" s="27" customFormat="1" ht="13.5" customHeight="1" x14ac:dyDescent="0.15">
      <c r="A18" s="110">
        <v>2016</v>
      </c>
      <c r="B18" s="34">
        <v>164154.28</v>
      </c>
      <c r="C18" s="34">
        <v>106155.65</v>
      </c>
      <c r="D18" s="34">
        <v>37089.96</v>
      </c>
      <c r="E18" s="34">
        <v>51893.54</v>
      </c>
      <c r="F18" s="34">
        <v>5703.71</v>
      </c>
      <c r="G18" s="34">
        <v>57998.63</v>
      </c>
      <c r="H18" s="34">
        <v>22956.53</v>
      </c>
      <c r="I18" s="34">
        <v>8039.82</v>
      </c>
      <c r="J18" s="84">
        <v>8661.8799999999992</v>
      </c>
      <c r="K18" s="32"/>
    </row>
    <row r="19" spans="1:11" s="27" customFormat="1" ht="13.5" customHeight="1" x14ac:dyDescent="0.15">
      <c r="A19" s="116">
        <v>2017</v>
      </c>
      <c r="B19" s="34">
        <v>175875.98</v>
      </c>
      <c r="C19" s="34">
        <v>112143.64</v>
      </c>
      <c r="D19" s="34">
        <v>38063.620000000003</v>
      </c>
      <c r="E19" s="34">
        <v>55908.56</v>
      </c>
      <c r="F19" s="34">
        <v>6122.28</v>
      </c>
      <c r="G19" s="34">
        <v>63732.34</v>
      </c>
      <c r="H19" s="34">
        <v>25171.94</v>
      </c>
      <c r="I19" s="34">
        <v>9062.51</v>
      </c>
      <c r="J19" s="84">
        <v>10541.07</v>
      </c>
      <c r="K19" s="32"/>
    </row>
    <row r="20" spans="1:11" s="27" customFormat="1" ht="13.5" customHeight="1" x14ac:dyDescent="0.15">
      <c r="A20" s="154">
        <v>2018</v>
      </c>
      <c r="B20" s="34">
        <f>B68</f>
        <v>192005.38</v>
      </c>
      <c r="C20" s="34">
        <f t="shared" ref="C20:J20" si="0">C68</f>
        <v>122577.76</v>
      </c>
      <c r="D20" s="34">
        <f t="shared" si="0"/>
        <v>39230.49</v>
      </c>
      <c r="E20" s="34">
        <f t="shared" si="0"/>
        <v>63981.37</v>
      </c>
      <c r="F20" s="34">
        <f t="shared" si="0"/>
        <v>6451.58</v>
      </c>
      <c r="G20" s="34">
        <f t="shared" si="0"/>
        <v>69427.62</v>
      </c>
      <c r="H20" s="34">
        <f t="shared" si="0"/>
        <v>27692.799999999999</v>
      </c>
      <c r="I20" s="34">
        <f t="shared" si="0"/>
        <v>9227.18</v>
      </c>
      <c r="J20" s="34">
        <f t="shared" si="0"/>
        <v>12477.91</v>
      </c>
      <c r="K20" s="32"/>
    </row>
    <row r="21" spans="1:11" s="27" customFormat="1" ht="13.5" customHeight="1" x14ac:dyDescent="0.15">
      <c r="A21" s="66"/>
      <c r="B21" s="34"/>
      <c r="C21" s="34"/>
      <c r="D21" s="34"/>
      <c r="E21" s="34"/>
      <c r="F21" s="34"/>
      <c r="G21" s="34"/>
      <c r="H21" s="34"/>
      <c r="I21" s="34"/>
      <c r="J21" s="84"/>
      <c r="K21" s="32"/>
    </row>
    <row r="22" spans="1:11" s="27" customFormat="1" ht="13.5" customHeight="1" x14ac:dyDescent="0.15">
      <c r="A22" s="66" t="s">
        <v>157</v>
      </c>
      <c r="B22" s="34">
        <v>154801.98000000001</v>
      </c>
      <c r="C22" s="34">
        <v>99794.03</v>
      </c>
      <c r="D22" s="34">
        <v>37514.559999999998</v>
      </c>
      <c r="E22" s="34">
        <v>46086.98</v>
      </c>
      <c r="F22" s="34">
        <v>5447.47</v>
      </c>
      <c r="G22" s="34">
        <v>55007.95</v>
      </c>
      <c r="H22" s="34">
        <v>21353.06</v>
      </c>
      <c r="I22" s="34">
        <v>7003.56</v>
      </c>
      <c r="J22" s="84">
        <v>7936.02</v>
      </c>
      <c r="K22" s="32"/>
    </row>
    <row r="23" spans="1:11" s="27" customFormat="1" ht="13.5" customHeight="1" x14ac:dyDescent="0.15">
      <c r="A23" s="66">
        <v>2</v>
      </c>
      <c r="B23" s="34">
        <v>153538.94</v>
      </c>
      <c r="C23" s="34">
        <v>98740.160000000003</v>
      </c>
      <c r="D23" s="34">
        <v>37635.050000000003</v>
      </c>
      <c r="E23" s="34">
        <v>45036.1</v>
      </c>
      <c r="F23" s="34">
        <v>5437</v>
      </c>
      <c r="G23" s="34">
        <v>54798.78</v>
      </c>
      <c r="H23" s="34">
        <v>21210.54</v>
      </c>
      <c r="I23" s="34">
        <v>6983.82</v>
      </c>
      <c r="J23" s="84">
        <v>7870.74</v>
      </c>
      <c r="K23" s="32"/>
    </row>
    <row r="24" spans="1:11" s="27" customFormat="1" ht="13.5" customHeight="1" x14ac:dyDescent="0.15">
      <c r="A24" s="66">
        <v>3</v>
      </c>
      <c r="B24" s="34">
        <v>154296.76</v>
      </c>
      <c r="C24" s="34">
        <v>99178.55</v>
      </c>
      <c r="D24" s="34">
        <v>37463.67</v>
      </c>
      <c r="E24" s="34">
        <v>45728.13</v>
      </c>
      <c r="F24" s="34">
        <v>5423.6</v>
      </c>
      <c r="G24" s="34">
        <v>55118.21</v>
      </c>
      <c r="H24" s="34">
        <v>21381.23</v>
      </c>
      <c r="I24" s="34">
        <v>7792.68</v>
      </c>
      <c r="J24" s="84">
        <v>8010.5</v>
      </c>
      <c r="K24" s="32"/>
    </row>
    <row r="25" spans="1:11" s="27" customFormat="1" ht="13.5" customHeight="1" x14ac:dyDescent="0.15">
      <c r="A25" s="66"/>
      <c r="B25" s="34"/>
      <c r="C25" s="34"/>
      <c r="D25" s="34"/>
      <c r="E25" s="34"/>
      <c r="F25" s="34"/>
      <c r="G25" s="34"/>
      <c r="H25" s="34"/>
      <c r="I25" s="34"/>
      <c r="J25" s="84"/>
      <c r="K25" s="32"/>
    </row>
    <row r="26" spans="1:11" s="27" customFormat="1" ht="13.5" customHeight="1" x14ac:dyDescent="0.15">
      <c r="A26" s="66">
        <v>4</v>
      </c>
      <c r="B26" s="34">
        <v>155049.45000000001</v>
      </c>
      <c r="C26" s="34">
        <v>99398.42</v>
      </c>
      <c r="D26" s="34">
        <v>37519.83</v>
      </c>
      <c r="E26" s="34">
        <v>45882.76</v>
      </c>
      <c r="F26" s="34">
        <v>5431.68</v>
      </c>
      <c r="G26" s="34">
        <v>55651.03</v>
      </c>
      <c r="H26" s="34">
        <v>21585.200000000001</v>
      </c>
      <c r="I26" s="34">
        <v>7865.97</v>
      </c>
      <c r="J26" s="84">
        <v>8161.12</v>
      </c>
      <c r="K26" s="32"/>
    </row>
    <row r="27" spans="1:11" s="27" customFormat="1" ht="13.5" customHeight="1" x14ac:dyDescent="0.15">
      <c r="A27" s="66">
        <v>5</v>
      </c>
      <c r="B27" s="34">
        <v>155389.92000000001</v>
      </c>
      <c r="C27" s="34">
        <v>99217.81</v>
      </c>
      <c r="D27" s="34">
        <v>37917.47</v>
      </c>
      <c r="E27" s="34">
        <v>45018.02</v>
      </c>
      <c r="F27" s="34">
        <v>5554.69</v>
      </c>
      <c r="G27" s="34">
        <v>56172.11</v>
      </c>
      <c r="H27" s="34">
        <v>21736.31</v>
      </c>
      <c r="I27" s="34">
        <v>8009.43</v>
      </c>
      <c r="J27" s="84">
        <v>8093.73</v>
      </c>
      <c r="K27" s="32"/>
    </row>
    <row r="28" spans="1:11" s="27" customFormat="1" ht="13.5" customHeight="1" x14ac:dyDescent="0.15">
      <c r="A28" s="66">
        <v>6</v>
      </c>
      <c r="B28" s="34">
        <v>156247.96</v>
      </c>
      <c r="C28" s="34">
        <v>100264.63</v>
      </c>
      <c r="D28" s="34">
        <v>38076.28</v>
      </c>
      <c r="E28" s="34">
        <v>45841.94</v>
      </c>
      <c r="F28" s="34">
        <v>5651.18</v>
      </c>
      <c r="G28" s="34">
        <v>55983.33</v>
      </c>
      <c r="H28" s="34">
        <v>21846.94</v>
      </c>
      <c r="I28" s="34">
        <v>7955.02</v>
      </c>
      <c r="J28" s="84">
        <v>8125.59</v>
      </c>
      <c r="K28" s="32"/>
    </row>
    <row r="29" spans="1:11" s="27" customFormat="1" ht="13.5" customHeight="1" x14ac:dyDescent="0.15">
      <c r="A29" s="66"/>
      <c r="B29" s="34"/>
      <c r="C29" s="34"/>
      <c r="D29" s="34"/>
      <c r="E29" s="34"/>
      <c r="F29" s="34"/>
      <c r="G29" s="34"/>
      <c r="H29" s="34"/>
      <c r="I29" s="34"/>
      <c r="J29" s="84"/>
      <c r="K29" s="32"/>
    </row>
    <row r="30" spans="1:11" s="27" customFormat="1" ht="13.5" customHeight="1" x14ac:dyDescent="0.15">
      <c r="A30" s="66">
        <v>7</v>
      </c>
      <c r="B30" s="34">
        <v>158033.76</v>
      </c>
      <c r="C30" s="34">
        <v>101473.1</v>
      </c>
      <c r="D30" s="34">
        <v>38086.839999999997</v>
      </c>
      <c r="E30" s="34">
        <v>46908.79</v>
      </c>
      <c r="F30" s="34">
        <v>5667.23</v>
      </c>
      <c r="G30" s="34">
        <v>56560.66</v>
      </c>
      <c r="H30" s="34">
        <v>21984.84</v>
      </c>
      <c r="I30" s="34">
        <v>7988.65</v>
      </c>
      <c r="J30" s="84">
        <v>8497.83</v>
      </c>
      <c r="K30" s="32"/>
    </row>
    <row r="31" spans="1:11" s="27" customFormat="1" ht="13.5" customHeight="1" x14ac:dyDescent="0.15">
      <c r="A31" s="66">
        <v>8</v>
      </c>
      <c r="B31" s="34">
        <v>159161.94</v>
      </c>
      <c r="C31" s="34">
        <v>102152.94</v>
      </c>
      <c r="D31" s="34">
        <v>38154.18</v>
      </c>
      <c r="E31" s="34">
        <v>47561.64</v>
      </c>
      <c r="F31" s="34">
        <v>5708</v>
      </c>
      <c r="G31" s="34">
        <v>57009</v>
      </c>
      <c r="H31" s="34">
        <v>22222.65</v>
      </c>
      <c r="I31" s="34">
        <v>8139.78</v>
      </c>
      <c r="J31" s="84">
        <v>8452.67</v>
      </c>
      <c r="K31" s="32"/>
    </row>
    <row r="32" spans="1:11" s="27" customFormat="1" ht="13.5" customHeight="1" x14ac:dyDescent="0.15">
      <c r="A32" s="66">
        <v>9</v>
      </c>
      <c r="B32" s="34">
        <v>160054.32</v>
      </c>
      <c r="C32" s="34">
        <v>102828.61</v>
      </c>
      <c r="D32" s="34">
        <v>38208.160000000003</v>
      </c>
      <c r="E32" s="34">
        <v>48146.3</v>
      </c>
      <c r="F32" s="34">
        <v>5713.11</v>
      </c>
      <c r="G32" s="34">
        <v>57225.71</v>
      </c>
      <c r="H32" s="34">
        <v>22202.720000000001</v>
      </c>
      <c r="I32" s="34">
        <v>8167.84</v>
      </c>
      <c r="J32" s="84">
        <v>8580.5499999999993</v>
      </c>
      <c r="K32" s="32"/>
    </row>
    <row r="33" spans="1:11" s="27" customFormat="1" ht="13.5" customHeight="1" x14ac:dyDescent="0.15">
      <c r="A33" s="66"/>
      <c r="B33" s="34"/>
      <c r="C33" s="34"/>
      <c r="D33" s="34"/>
      <c r="E33" s="34"/>
      <c r="F33" s="34"/>
      <c r="G33" s="34"/>
      <c r="H33" s="34"/>
      <c r="I33" s="34"/>
      <c r="J33" s="84"/>
      <c r="K33" s="32"/>
    </row>
    <row r="34" spans="1:11" s="27" customFormat="1" ht="13.5" customHeight="1" x14ac:dyDescent="0.15">
      <c r="A34" s="66">
        <v>10</v>
      </c>
      <c r="B34" s="34">
        <v>162841.53</v>
      </c>
      <c r="C34" s="34">
        <v>105080.25</v>
      </c>
      <c r="D34" s="34">
        <v>38178.74</v>
      </c>
      <c r="E34" s="34">
        <v>50162.89</v>
      </c>
      <c r="F34" s="34">
        <v>5681.27</v>
      </c>
      <c r="G34" s="34">
        <v>57761.279999999999</v>
      </c>
      <c r="H34" s="34">
        <v>22455.96</v>
      </c>
      <c r="I34" s="34">
        <v>8192.34</v>
      </c>
      <c r="J34" s="84">
        <v>8584.0300000000007</v>
      </c>
      <c r="K34" s="32"/>
    </row>
    <row r="35" spans="1:11" ht="13.5" customHeight="1" x14ac:dyDescent="0.15">
      <c r="A35" s="66">
        <v>11</v>
      </c>
      <c r="B35" s="34">
        <v>164442.5</v>
      </c>
      <c r="C35" s="34">
        <v>106223.97</v>
      </c>
      <c r="D35" s="34">
        <v>38331.67</v>
      </c>
      <c r="E35" s="34">
        <v>51023.519999999997</v>
      </c>
      <c r="F35" s="34">
        <v>5713.65</v>
      </c>
      <c r="G35" s="34">
        <v>58218.53</v>
      </c>
      <c r="H35" s="34">
        <v>22714.98</v>
      </c>
      <c r="I35" s="34">
        <v>8138.74</v>
      </c>
      <c r="J35" s="84">
        <v>8704.69</v>
      </c>
      <c r="K35" s="13"/>
    </row>
    <row r="36" spans="1:11" ht="13.5" customHeight="1" x14ac:dyDescent="0.15">
      <c r="A36" s="66">
        <v>12</v>
      </c>
      <c r="B36" s="34">
        <v>164154.28</v>
      </c>
      <c r="C36" s="34">
        <v>106155.65</v>
      </c>
      <c r="D36" s="34">
        <v>37089.96</v>
      </c>
      <c r="E36" s="34">
        <v>51893.54</v>
      </c>
      <c r="F36" s="34">
        <v>5703.71</v>
      </c>
      <c r="G36" s="34">
        <v>57998.63</v>
      </c>
      <c r="H36" s="34">
        <v>22956.53</v>
      </c>
      <c r="I36" s="34">
        <v>8039.82</v>
      </c>
      <c r="J36" s="84">
        <v>8661.8799999999992</v>
      </c>
      <c r="K36" s="13"/>
    </row>
    <row r="37" spans="1:11" ht="13.5" customHeight="1" x14ac:dyDescent="0.15">
      <c r="A37" s="66"/>
      <c r="B37" s="34"/>
      <c r="C37" s="34"/>
      <c r="D37" s="34"/>
      <c r="E37" s="34"/>
      <c r="F37" s="34"/>
      <c r="G37" s="34"/>
      <c r="H37" s="34"/>
      <c r="I37" s="34"/>
      <c r="J37" s="84"/>
      <c r="K37" s="13"/>
    </row>
    <row r="38" spans="1:11" ht="13.5" customHeight="1" x14ac:dyDescent="0.15">
      <c r="A38" s="66" t="s">
        <v>167</v>
      </c>
      <c r="B38" s="34">
        <v>162942</v>
      </c>
      <c r="C38" s="34">
        <v>104942.59</v>
      </c>
      <c r="D38" s="34">
        <v>37043.910000000003</v>
      </c>
      <c r="E38" s="34">
        <v>50693.01</v>
      </c>
      <c r="F38" s="34">
        <v>5706.69</v>
      </c>
      <c r="G38" s="34">
        <v>57999.41</v>
      </c>
      <c r="H38" s="34">
        <v>23009.73</v>
      </c>
      <c r="I38" s="34">
        <v>8205.76</v>
      </c>
      <c r="J38" s="84">
        <v>8666.36</v>
      </c>
      <c r="K38" s="13"/>
    </row>
    <row r="39" spans="1:11" ht="13.5" customHeight="1" x14ac:dyDescent="0.15">
      <c r="A39" s="66">
        <v>2</v>
      </c>
      <c r="B39" s="34">
        <v>163163.22</v>
      </c>
      <c r="C39" s="34">
        <v>104946.26</v>
      </c>
      <c r="D39" s="34">
        <v>37060.58</v>
      </c>
      <c r="E39" s="34">
        <v>50761.78</v>
      </c>
      <c r="F39" s="34">
        <v>5692.75</v>
      </c>
      <c r="G39" s="34">
        <v>58216.959999999999</v>
      </c>
      <c r="H39" s="34">
        <v>23057.35</v>
      </c>
      <c r="I39" s="34">
        <v>8381.1200000000008</v>
      </c>
      <c r="J39" s="84">
        <v>8722.9699999999993</v>
      </c>
      <c r="K39" s="13"/>
    </row>
    <row r="40" spans="1:11" ht="13.5" customHeight="1" x14ac:dyDescent="0.15">
      <c r="A40" s="66">
        <v>3</v>
      </c>
      <c r="B40" s="34">
        <v>163387.34</v>
      </c>
      <c r="C40" s="34">
        <v>104865.97</v>
      </c>
      <c r="D40" s="34">
        <v>37162.83</v>
      </c>
      <c r="E40" s="34">
        <v>50574.13</v>
      </c>
      <c r="F40" s="34">
        <v>5669.73</v>
      </c>
      <c r="G40" s="34">
        <v>58521.37</v>
      </c>
      <c r="H40" s="34">
        <v>23128.01</v>
      </c>
      <c r="I40" s="34">
        <v>8341.09</v>
      </c>
      <c r="J40" s="84">
        <v>8902.33</v>
      </c>
      <c r="K40" s="13"/>
    </row>
    <row r="41" spans="1:11" ht="13.5" customHeight="1" x14ac:dyDescent="0.15">
      <c r="A41" s="66"/>
      <c r="B41" s="34"/>
      <c r="C41" s="34"/>
      <c r="D41" s="34"/>
      <c r="E41" s="34"/>
      <c r="F41" s="34"/>
      <c r="G41" s="34"/>
      <c r="H41" s="34"/>
      <c r="I41" s="34"/>
      <c r="J41" s="84"/>
      <c r="K41" s="13"/>
    </row>
    <row r="42" spans="1:11" ht="13.5" customHeight="1" x14ac:dyDescent="0.15">
      <c r="A42" s="66">
        <v>4</v>
      </c>
      <c r="B42" s="34">
        <v>164445.29999999999</v>
      </c>
      <c r="C42" s="34">
        <v>105108.91</v>
      </c>
      <c r="D42" s="34">
        <v>36983.050000000003</v>
      </c>
      <c r="E42" s="34">
        <v>50900.74</v>
      </c>
      <c r="F42" s="34">
        <v>5684.79</v>
      </c>
      <c r="G42" s="34">
        <v>59336.39</v>
      </c>
      <c r="H42" s="34">
        <v>23508.47</v>
      </c>
      <c r="I42" s="34">
        <v>8454.4599999999991</v>
      </c>
      <c r="J42" s="84">
        <v>9156.66</v>
      </c>
      <c r="K42" s="13"/>
    </row>
    <row r="43" spans="1:11" ht="13.5" customHeight="1" x14ac:dyDescent="0.15">
      <c r="A43" s="66">
        <v>5</v>
      </c>
      <c r="B43" s="34">
        <v>164758.31</v>
      </c>
      <c r="C43" s="34">
        <v>105324.83</v>
      </c>
      <c r="D43" s="34">
        <v>36857.32</v>
      </c>
      <c r="E43" s="34">
        <v>51534.32</v>
      </c>
      <c r="F43" s="34">
        <v>5743.88</v>
      </c>
      <c r="G43" s="34">
        <v>59433.48</v>
      </c>
      <c r="H43" s="34">
        <v>23577.9</v>
      </c>
      <c r="I43" s="34">
        <v>8494.66</v>
      </c>
      <c r="J43" s="84">
        <v>9267.5499999999993</v>
      </c>
      <c r="K43" s="13"/>
    </row>
    <row r="44" spans="1:11" ht="13.5" customHeight="1" x14ac:dyDescent="0.15">
      <c r="A44" s="66">
        <v>6</v>
      </c>
      <c r="B44" s="34">
        <v>165820.01999999999</v>
      </c>
      <c r="C44" s="34">
        <v>105783.19</v>
      </c>
      <c r="D44" s="34">
        <v>37007.58</v>
      </c>
      <c r="E44" s="34">
        <v>51925.14</v>
      </c>
      <c r="F44" s="34">
        <v>5773.55</v>
      </c>
      <c r="G44" s="34">
        <v>60036.83</v>
      </c>
      <c r="H44" s="34">
        <v>23839.03</v>
      </c>
      <c r="I44" s="34">
        <v>8687.02</v>
      </c>
      <c r="J44" s="84">
        <v>9390.25</v>
      </c>
      <c r="K44" s="13"/>
    </row>
    <row r="45" spans="1:11" ht="13.5" customHeight="1" x14ac:dyDescent="0.15">
      <c r="A45" s="66"/>
      <c r="B45" s="34"/>
      <c r="C45" s="34"/>
      <c r="D45" s="34"/>
      <c r="E45" s="34"/>
      <c r="F45" s="34"/>
      <c r="G45" s="34"/>
      <c r="H45" s="34"/>
      <c r="I45" s="34"/>
      <c r="J45" s="84"/>
      <c r="K45" s="13"/>
    </row>
    <row r="46" spans="1:11" ht="13.5" customHeight="1" x14ac:dyDescent="0.15">
      <c r="A46" s="66">
        <v>7</v>
      </c>
      <c r="B46" s="34">
        <v>167558.09</v>
      </c>
      <c r="C46" s="34">
        <v>107165.53</v>
      </c>
      <c r="D46" s="34">
        <v>37251.15</v>
      </c>
      <c r="E46" s="34">
        <v>52916.05</v>
      </c>
      <c r="F46" s="34">
        <v>5902</v>
      </c>
      <c r="G46" s="34">
        <v>60392.56</v>
      </c>
      <c r="H46" s="34">
        <v>23999.85</v>
      </c>
      <c r="I46" s="34">
        <v>8681.5</v>
      </c>
      <c r="J46" s="84">
        <v>9551.48</v>
      </c>
      <c r="K46" s="13"/>
    </row>
    <row r="47" spans="1:11" ht="13.5" customHeight="1" x14ac:dyDescent="0.15">
      <c r="A47" s="66">
        <v>8</v>
      </c>
      <c r="B47" s="34">
        <v>169595.38</v>
      </c>
      <c r="C47" s="34">
        <v>108389.73</v>
      </c>
      <c r="D47" s="34">
        <v>37701.69</v>
      </c>
      <c r="E47" s="34">
        <v>53458.25</v>
      </c>
      <c r="F47" s="34">
        <v>5982</v>
      </c>
      <c r="G47" s="34">
        <v>61205.65</v>
      </c>
      <c r="H47" s="34">
        <v>24289.63</v>
      </c>
      <c r="I47" s="34">
        <v>8801.4</v>
      </c>
      <c r="J47" s="84">
        <v>9765.2199999999993</v>
      </c>
      <c r="K47" s="13"/>
    </row>
    <row r="48" spans="1:11" ht="13.5" customHeight="1" x14ac:dyDescent="0.15">
      <c r="A48" s="66">
        <v>9</v>
      </c>
      <c r="B48" s="34">
        <v>169513.96</v>
      </c>
      <c r="C48" s="34">
        <v>108100.32</v>
      </c>
      <c r="D48" s="34">
        <v>37130.559999999998</v>
      </c>
      <c r="E48" s="34">
        <v>53749.98</v>
      </c>
      <c r="F48" s="34">
        <v>5939.67</v>
      </c>
      <c r="G48" s="34">
        <v>61413.64</v>
      </c>
      <c r="H48" s="34">
        <v>24433.040000000001</v>
      </c>
      <c r="I48" s="34">
        <v>8879.4500000000007</v>
      </c>
      <c r="J48" s="84">
        <v>9723.35</v>
      </c>
      <c r="K48" s="13"/>
    </row>
    <row r="49" spans="1:11" ht="13.5" customHeight="1" x14ac:dyDescent="0.15">
      <c r="A49" s="66"/>
      <c r="B49" s="34"/>
      <c r="C49" s="34"/>
      <c r="D49" s="34"/>
      <c r="E49" s="34"/>
      <c r="F49" s="34"/>
      <c r="G49" s="34"/>
      <c r="H49" s="34"/>
      <c r="I49" s="34"/>
      <c r="J49" s="84"/>
      <c r="K49" s="13"/>
    </row>
    <row r="50" spans="1:11" ht="13.5" customHeight="1" x14ac:dyDescent="0.15">
      <c r="A50" s="66">
        <v>10</v>
      </c>
      <c r="B50" s="34">
        <v>172315.27</v>
      </c>
      <c r="C50" s="34">
        <v>110267.29</v>
      </c>
      <c r="D50" s="34">
        <v>37380.589999999997</v>
      </c>
      <c r="E50" s="34">
        <v>54995.09</v>
      </c>
      <c r="F50" s="34">
        <v>6070.2</v>
      </c>
      <c r="G50" s="34">
        <v>62047.98</v>
      </c>
      <c r="H50" s="34">
        <v>24613.439999999999</v>
      </c>
      <c r="I50" s="34">
        <v>8882.52</v>
      </c>
      <c r="J50" s="84">
        <v>9891.0300000000007</v>
      </c>
      <c r="K50" s="13"/>
    </row>
    <row r="51" spans="1:11" ht="13.5" customHeight="1" x14ac:dyDescent="0.15">
      <c r="A51" s="66">
        <v>11</v>
      </c>
      <c r="B51" s="34">
        <v>175546.13</v>
      </c>
      <c r="C51" s="34">
        <v>112368.15</v>
      </c>
      <c r="D51" s="34">
        <v>37943.72</v>
      </c>
      <c r="E51" s="34">
        <v>56478.879999999997</v>
      </c>
      <c r="F51" s="34">
        <v>6130.65</v>
      </c>
      <c r="G51" s="34">
        <v>63177.98</v>
      </c>
      <c r="H51" s="34">
        <v>24848.74</v>
      </c>
      <c r="I51" s="34">
        <v>9176.7099999999991</v>
      </c>
      <c r="J51" s="84">
        <v>10318.6</v>
      </c>
      <c r="K51" s="13"/>
    </row>
    <row r="52" spans="1:11" ht="13.5" customHeight="1" x14ac:dyDescent="0.15">
      <c r="A52" s="66">
        <v>12</v>
      </c>
      <c r="B52" s="34">
        <v>175875.98</v>
      </c>
      <c r="C52" s="34">
        <v>112143.64</v>
      </c>
      <c r="D52" s="34">
        <v>38063.620000000003</v>
      </c>
      <c r="E52" s="34">
        <v>55908.56</v>
      </c>
      <c r="F52" s="34">
        <v>6122.28</v>
      </c>
      <c r="G52" s="34">
        <v>63732.34</v>
      </c>
      <c r="H52" s="34">
        <v>25171.94</v>
      </c>
      <c r="I52" s="34">
        <v>9062.51</v>
      </c>
      <c r="J52" s="84">
        <v>10541.07</v>
      </c>
      <c r="K52" s="13"/>
    </row>
    <row r="53" spans="1:11" ht="13.5" customHeight="1" x14ac:dyDescent="0.15">
      <c r="A53" s="66"/>
      <c r="B53" s="34"/>
      <c r="C53" s="34"/>
      <c r="D53" s="34"/>
      <c r="E53" s="34"/>
      <c r="F53" s="34"/>
      <c r="G53" s="34"/>
      <c r="H53" s="34"/>
      <c r="I53" s="34"/>
      <c r="J53" s="84"/>
      <c r="K53" s="13"/>
    </row>
    <row r="54" spans="1:11" ht="13.5" customHeight="1" x14ac:dyDescent="0.15">
      <c r="A54" s="66" t="s">
        <v>181</v>
      </c>
      <c r="B54" s="34">
        <v>175907.8</v>
      </c>
      <c r="C54" s="34">
        <v>112253.97</v>
      </c>
      <c r="D54" s="34">
        <v>38566.53</v>
      </c>
      <c r="E54" s="34">
        <v>55470.28</v>
      </c>
      <c r="F54" s="34">
        <v>6248.48</v>
      </c>
      <c r="G54" s="34">
        <v>63653.83</v>
      </c>
      <c r="H54" s="34">
        <v>25095.01</v>
      </c>
      <c r="I54" s="34">
        <v>9051.67</v>
      </c>
      <c r="J54" s="84">
        <v>10550.7</v>
      </c>
      <c r="K54" s="13"/>
    </row>
    <row r="55" spans="1:11" ht="13.5" customHeight="1" x14ac:dyDescent="0.15">
      <c r="A55" s="66">
        <v>2</v>
      </c>
      <c r="B55" s="34">
        <v>177033.91</v>
      </c>
      <c r="C55" s="34">
        <v>113051.02</v>
      </c>
      <c r="D55" s="34">
        <v>38646.160000000003</v>
      </c>
      <c r="E55" s="34">
        <v>56264.41</v>
      </c>
      <c r="F55" s="34">
        <v>6245.24</v>
      </c>
      <c r="G55" s="34">
        <v>63982.89</v>
      </c>
      <c r="H55" s="34">
        <v>25442.240000000002</v>
      </c>
      <c r="I55" s="34">
        <v>9105.4</v>
      </c>
      <c r="J55" s="84">
        <v>10463.09</v>
      </c>
      <c r="K55" s="13"/>
    </row>
    <row r="56" spans="1:11" ht="13.5" customHeight="1" x14ac:dyDescent="0.15">
      <c r="A56" s="66">
        <v>3</v>
      </c>
      <c r="B56" s="34">
        <v>177614.66</v>
      </c>
      <c r="C56" s="34">
        <v>113484.21</v>
      </c>
      <c r="D56" s="34">
        <v>38695.78</v>
      </c>
      <c r="E56" s="34">
        <v>56544.9</v>
      </c>
      <c r="F56" s="34">
        <v>6231.66</v>
      </c>
      <c r="G56" s="34">
        <v>64130.45</v>
      </c>
      <c r="H56" s="34">
        <v>25380.48</v>
      </c>
      <c r="I56" s="34">
        <v>8958.94</v>
      </c>
      <c r="J56" s="84">
        <v>10699.05</v>
      </c>
      <c r="K56" s="13"/>
    </row>
    <row r="57" spans="1:11" ht="13.5" customHeight="1" x14ac:dyDescent="0.15">
      <c r="A57" s="66"/>
      <c r="B57" s="34"/>
      <c r="C57" s="34"/>
      <c r="D57" s="34"/>
      <c r="E57" s="34"/>
      <c r="F57" s="34"/>
      <c r="G57" s="34"/>
      <c r="H57" s="34"/>
      <c r="I57" s="34"/>
      <c r="J57" s="84"/>
      <c r="K57" s="13"/>
    </row>
    <row r="58" spans="1:11" ht="13.5" customHeight="1" x14ac:dyDescent="0.15">
      <c r="A58" s="66">
        <v>4</v>
      </c>
      <c r="B58" s="34">
        <v>179158.63</v>
      </c>
      <c r="C58" s="34">
        <v>113945.97</v>
      </c>
      <c r="D58" s="34">
        <v>38275.919999999998</v>
      </c>
      <c r="E58" s="34">
        <v>57401.85</v>
      </c>
      <c r="F58" s="34">
        <v>6251.32</v>
      </c>
      <c r="G58" s="34">
        <v>65212.66</v>
      </c>
      <c r="H58" s="34">
        <v>25969.18</v>
      </c>
      <c r="I58" s="34">
        <v>8856.18</v>
      </c>
      <c r="J58" s="84">
        <v>11117.61</v>
      </c>
      <c r="K58" s="13"/>
    </row>
    <row r="59" spans="1:11" ht="13.5" customHeight="1" x14ac:dyDescent="0.15">
      <c r="A59" s="66">
        <v>5</v>
      </c>
      <c r="B59" s="34">
        <v>181934.94</v>
      </c>
      <c r="C59" s="34">
        <v>115744.74</v>
      </c>
      <c r="D59" s="34">
        <v>38694.269999999997</v>
      </c>
      <c r="E59" s="34">
        <v>58791.58</v>
      </c>
      <c r="F59" s="34">
        <v>6234.84</v>
      </c>
      <c r="G59" s="34">
        <v>66190.16</v>
      </c>
      <c r="H59" s="34">
        <v>26678.63</v>
      </c>
      <c r="I59" s="34">
        <v>8915.0400000000009</v>
      </c>
      <c r="J59" s="84">
        <v>11158.37</v>
      </c>
      <c r="K59" s="13"/>
    </row>
    <row r="60" spans="1:11" ht="13.5" customHeight="1" x14ac:dyDescent="0.15">
      <c r="A60" s="66">
        <v>6</v>
      </c>
      <c r="B60" s="34">
        <v>182807.38</v>
      </c>
      <c r="C60" s="34">
        <v>116377.81</v>
      </c>
      <c r="D60" s="34">
        <v>38916.57</v>
      </c>
      <c r="E60" s="34">
        <v>59347.59</v>
      </c>
      <c r="F60" s="34">
        <v>6251.68</v>
      </c>
      <c r="G60" s="34">
        <v>66429.570000000007</v>
      </c>
      <c r="H60" s="34">
        <v>26690.9</v>
      </c>
      <c r="I60" s="34">
        <v>9001.11</v>
      </c>
      <c r="J60" s="84">
        <v>11247.22</v>
      </c>
      <c r="K60" s="13"/>
    </row>
    <row r="61" spans="1:11" ht="13.5" customHeight="1" x14ac:dyDescent="0.15">
      <c r="A61" s="66"/>
      <c r="B61" s="34"/>
      <c r="C61" s="34"/>
      <c r="D61" s="34"/>
      <c r="E61" s="34"/>
      <c r="F61" s="34"/>
      <c r="G61" s="34"/>
      <c r="H61" s="34"/>
      <c r="I61" s="34"/>
      <c r="J61" s="84"/>
      <c r="K61" s="13"/>
    </row>
    <row r="62" spans="1:11" ht="13.5" customHeight="1" x14ac:dyDescent="0.15">
      <c r="A62" s="66">
        <v>7</v>
      </c>
      <c r="B62" s="34">
        <v>184035.72</v>
      </c>
      <c r="C62" s="34">
        <v>117249.45</v>
      </c>
      <c r="D62" s="34">
        <v>39057.26</v>
      </c>
      <c r="E62" s="34">
        <v>60033.919999999998</v>
      </c>
      <c r="F62" s="34">
        <v>6257.25</v>
      </c>
      <c r="G62" s="34">
        <v>66786.27</v>
      </c>
      <c r="H62" s="34">
        <v>26833.37</v>
      </c>
      <c r="I62" s="34">
        <v>9204.23</v>
      </c>
      <c r="J62" s="84">
        <v>11234.4</v>
      </c>
      <c r="K62" s="13"/>
    </row>
    <row r="63" spans="1:11" ht="13.5" customHeight="1" x14ac:dyDescent="0.15">
      <c r="A63" s="66">
        <v>8</v>
      </c>
      <c r="B63" s="34">
        <v>186409.53</v>
      </c>
      <c r="C63" s="34">
        <v>118238.54</v>
      </c>
      <c r="D63" s="34">
        <v>39372.44</v>
      </c>
      <c r="E63" s="34">
        <v>60376.73</v>
      </c>
      <c r="F63" s="34">
        <v>6382.78</v>
      </c>
      <c r="G63" s="34">
        <v>68170.990000000005</v>
      </c>
      <c r="H63" s="34">
        <v>27417.53</v>
      </c>
      <c r="I63" s="34">
        <v>9321.0400000000009</v>
      </c>
      <c r="J63" s="84">
        <v>11757.51</v>
      </c>
      <c r="K63" s="13"/>
    </row>
    <row r="64" spans="1:11" ht="13.5" customHeight="1" x14ac:dyDescent="0.15">
      <c r="A64" s="66">
        <v>9</v>
      </c>
      <c r="B64" s="34">
        <v>186976.91</v>
      </c>
      <c r="C64" s="34">
        <v>118616.16</v>
      </c>
      <c r="D64" s="34">
        <v>38742.14</v>
      </c>
      <c r="E64" s="34">
        <v>61234.720000000001</v>
      </c>
      <c r="F64" s="34">
        <v>6414.65</v>
      </c>
      <c r="G64" s="34">
        <v>68360.75</v>
      </c>
      <c r="H64" s="34">
        <v>27544.37</v>
      </c>
      <c r="I64" s="34">
        <v>9301.27</v>
      </c>
      <c r="J64" s="84">
        <v>11839.67</v>
      </c>
      <c r="K64" s="13"/>
    </row>
    <row r="65" spans="1:11" ht="13.5" customHeight="1" x14ac:dyDescent="0.15">
      <c r="A65" s="66"/>
      <c r="B65" s="34"/>
      <c r="C65" s="34"/>
      <c r="D65" s="34"/>
      <c r="E65" s="34"/>
      <c r="F65" s="34"/>
      <c r="G65" s="34"/>
      <c r="H65" s="34"/>
      <c r="I65" s="34"/>
      <c r="J65" s="84"/>
      <c r="K65" s="13"/>
    </row>
    <row r="66" spans="1:11" ht="13.5" customHeight="1" x14ac:dyDescent="0.15">
      <c r="A66" s="66">
        <v>10</v>
      </c>
      <c r="B66" s="34">
        <v>188963.43</v>
      </c>
      <c r="C66" s="34">
        <v>120202.6</v>
      </c>
      <c r="D66" s="34">
        <v>39307.86</v>
      </c>
      <c r="E66" s="34">
        <v>61885.36</v>
      </c>
      <c r="F66" s="34">
        <v>6465.19</v>
      </c>
      <c r="G66" s="34">
        <v>68760.83</v>
      </c>
      <c r="H66" s="34">
        <v>27742.63</v>
      </c>
      <c r="I66" s="34">
        <v>9320.7999999999993</v>
      </c>
      <c r="J66" s="84">
        <v>11901.75</v>
      </c>
      <c r="K66" s="13"/>
    </row>
    <row r="67" spans="1:11" ht="13.5" customHeight="1" x14ac:dyDescent="0.15">
      <c r="A67" s="66">
        <v>11</v>
      </c>
      <c r="B67" s="34">
        <v>190707.39</v>
      </c>
      <c r="C67" s="34">
        <v>121195.09</v>
      </c>
      <c r="D67" s="34">
        <v>39589.89</v>
      </c>
      <c r="E67" s="34">
        <v>62359.45</v>
      </c>
      <c r="F67" s="34">
        <v>6482.59</v>
      </c>
      <c r="G67" s="34">
        <v>69512.3</v>
      </c>
      <c r="H67" s="34">
        <v>28200.85</v>
      </c>
      <c r="I67" s="34">
        <v>9203.5300000000007</v>
      </c>
      <c r="J67" s="84">
        <v>12097.63</v>
      </c>
      <c r="K67" s="13"/>
    </row>
    <row r="68" spans="1:11" ht="13.5" customHeight="1" x14ac:dyDescent="0.15">
      <c r="A68" s="66">
        <v>12</v>
      </c>
      <c r="B68" s="34">
        <v>192005.38</v>
      </c>
      <c r="C68" s="34">
        <v>122577.76</v>
      </c>
      <c r="D68" s="34">
        <v>39230.49</v>
      </c>
      <c r="E68" s="34">
        <v>63981.37</v>
      </c>
      <c r="F68" s="34">
        <v>6451.58</v>
      </c>
      <c r="G68" s="34">
        <v>69427.62</v>
      </c>
      <c r="H68" s="34">
        <v>27692.799999999999</v>
      </c>
      <c r="I68" s="34">
        <v>9227.18</v>
      </c>
      <c r="J68" s="84">
        <v>12477.91</v>
      </c>
      <c r="K68" s="13"/>
    </row>
    <row r="69" spans="1:11" ht="13.5" customHeight="1" x14ac:dyDescent="0.15">
      <c r="A69" s="66"/>
      <c r="B69" s="34"/>
      <c r="C69" s="34"/>
      <c r="D69" s="34"/>
      <c r="E69" s="34"/>
      <c r="F69" s="34"/>
      <c r="G69" s="34"/>
      <c r="H69" s="34"/>
      <c r="I69" s="34"/>
      <c r="J69" s="84"/>
      <c r="K69" s="13"/>
    </row>
    <row r="70" spans="1:11" ht="13.5" customHeight="1" x14ac:dyDescent="0.15">
      <c r="A70" s="66">
        <v>2019.1</v>
      </c>
      <c r="B70" s="34">
        <v>193238.64</v>
      </c>
      <c r="C70" s="34">
        <v>124030.14</v>
      </c>
      <c r="D70" s="34">
        <v>39258.53</v>
      </c>
      <c r="E70" s="34">
        <v>65461.4</v>
      </c>
      <c r="F70" s="34">
        <v>6373.23</v>
      </c>
      <c r="G70" s="34">
        <v>69208.5</v>
      </c>
      <c r="H70" s="34">
        <v>27656.59</v>
      </c>
      <c r="I70" s="34">
        <v>9330.82</v>
      </c>
      <c r="J70" s="84">
        <v>12463.63</v>
      </c>
      <c r="K70" s="13"/>
    </row>
    <row r="71" spans="1:11" ht="13.5" customHeight="1" x14ac:dyDescent="0.15">
      <c r="A71" s="66">
        <v>2</v>
      </c>
      <c r="B71" s="34">
        <v>194285.15</v>
      </c>
      <c r="C71" s="34">
        <v>125292.78</v>
      </c>
      <c r="D71" s="34">
        <v>39406.07</v>
      </c>
      <c r="E71" s="34">
        <v>66398.48</v>
      </c>
      <c r="F71" s="34">
        <v>6514.22</v>
      </c>
      <c r="G71" s="34">
        <v>68992.37</v>
      </c>
      <c r="H71" s="34">
        <v>27071.439999999999</v>
      </c>
      <c r="I71" s="34">
        <v>9382.65</v>
      </c>
      <c r="J71" s="84">
        <v>12731</v>
      </c>
      <c r="K71" s="13"/>
    </row>
    <row r="72" spans="1:11" ht="13.5" customHeight="1" x14ac:dyDescent="0.15">
      <c r="A72" s="66">
        <v>3</v>
      </c>
      <c r="B72" s="34">
        <v>195607.67</v>
      </c>
      <c r="C72" s="34">
        <v>125999.67999999999</v>
      </c>
      <c r="D72" s="34">
        <v>39684.239999999998</v>
      </c>
      <c r="E72" s="34">
        <v>66908.44</v>
      </c>
      <c r="F72" s="34">
        <v>6519.8</v>
      </c>
      <c r="G72" s="34">
        <v>69607.990000000005</v>
      </c>
      <c r="H72" s="34">
        <v>27334.79</v>
      </c>
      <c r="I72" s="34">
        <v>9463.15</v>
      </c>
      <c r="J72" s="84">
        <v>13005.95</v>
      </c>
      <c r="K72" s="13"/>
    </row>
    <row r="73" spans="1:11" ht="13.5" customHeight="1" x14ac:dyDescent="0.15">
      <c r="A73" s="66"/>
      <c r="B73" s="34"/>
      <c r="C73" s="34"/>
      <c r="D73" s="34"/>
      <c r="E73" s="34"/>
      <c r="F73" s="34"/>
      <c r="G73" s="34"/>
      <c r="H73" s="34"/>
      <c r="I73" s="34"/>
      <c r="J73" s="84"/>
      <c r="K73" s="13"/>
    </row>
    <row r="74" spans="1:11" ht="13.5" customHeight="1" x14ac:dyDescent="0.15">
      <c r="A74" s="66">
        <v>4</v>
      </c>
      <c r="B74" s="34">
        <v>197531.81</v>
      </c>
      <c r="C74" s="34">
        <v>127127.74</v>
      </c>
      <c r="D74" s="34">
        <v>40438.15</v>
      </c>
      <c r="E74" s="34">
        <v>67316.75</v>
      </c>
      <c r="F74" s="34">
        <v>6501.38</v>
      </c>
      <c r="G74" s="34">
        <v>70404.070000000007</v>
      </c>
      <c r="H74" s="34">
        <v>27693.81</v>
      </c>
      <c r="I74" s="34">
        <v>9528.68</v>
      </c>
      <c r="J74" s="84">
        <v>13459.13</v>
      </c>
      <c r="K74" s="13"/>
    </row>
    <row r="75" spans="1:11" ht="13.5" customHeight="1" x14ac:dyDescent="0.15">
      <c r="A75" s="68">
        <v>5</v>
      </c>
      <c r="B75" s="105">
        <v>199519.73</v>
      </c>
      <c r="C75" s="105">
        <v>127961.74</v>
      </c>
      <c r="D75" s="105">
        <v>40615.75</v>
      </c>
      <c r="E75" s="105">
        <v>67593.69</v>
      </c>
      <c r="F75" s="105">
        <v>6641.55</v>
      </c>
      <c r="G75" s="105">
        <v>71557.990000000005</v>
      </c>
      <c r="H75" s="105">
        <v>28035.62</v>
      </c>
      <c r="I75" s="105">
        <v>9551.92</v>
      </c>
      <c r="J75" s="127">
        <v>13792.51</v>
      </c>
      <c r="K75" s="13"/>
    </row>
    <row r="76" spans="1:11" ht="13.5" customHeight="1" x14ac:dyDescent="0.15">
      <c r="A76" s="40" t="s">
        <v>110</v>
      </c>
      <c r="B76" s="11"/>
      <c r="C76" s="11"/>
      <c r="D76" s="11"/>
      <c r="E76" s="11"/>
      <c r="F76" s="11"/>
      <c r="G76" s="11"/>
      <c r="H76" s="11"/>
      <c r="I76" s="11"/>
      <c r="J76" s="11"/>
      <c r="K76" s="13"/>
    </row>
    <row r="77" spans="1:11" ht="13.5" customHeight="1" x14ac:dyDescent="0.15">
      <c r="A77" s="40" t="s">
        <v>184</v>
      </c>
      <c r="B77" s="11"/>
      <c r="C77" s="11"/>
      <c r="D77" s="11"/>
      <c r="E77" s="11"/>
      <c r="F77" s="11"/>
      <c r="G77" s="11"/>
      <c r="H77" s="11"/>
      <c r="I77" s="11"/>
      <c r="J77" s="11"/>
    </row>
    <row r="78" spans="1:11" ht="13.5" customHeight="1" x14ac:dyDescent="0.15">
      <c r="A78" s="44" t="s">
        <v>187</v>
      </c>
    </row>
    <row r="79" spans="1:11" s="11" customFormat="1" ht="13.5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1" s="11" customFormat="1" ht="13.5" customHeight="1" thickBo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2:3" ht="14.25" customHeight="1" thickBot="1" x14ac:dyDescent="0.2">
      <c r="B81" s="57" t="s">
        <v>205</v>
      </c>
      <c r="C81" s="150">
        <f>SUM(C75,G75)-B75</f>
        <v>0</v>
      </c>
    </row>
    <row r="82" spans="2:3" ht="14.25" customHeight="1" x14ac:dyDescent="0.15"/>
  </sheetData>
  <mergeCells count="6">
    <mergeCell ref="A1:G1"/>
    <mergeCell ref="A5:A7"/>
    <mergeCell ref="B5:B7"/>
    <mergeCell ref="C5:J5"/>
    <mergeCell ref="C6:C7"/>
    <mergeCell ref="G6:G7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4" orientation="portrait" r:id="rId1"/>
  <headerFooter alignWithMargins="0"/>
  <ignoredErrors>
    <ignoredError sqref="A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2"/>
  <sheetViews>
    <sheetView showGridLines="0" view="pageBreakPreview" zoomScale="130" zoomScaleNormal="100" zoomScaleSheetLayoutView="130" workbookViewId="0">
      <pane xSplit="1" ySplit="7" topLeftCell="B65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J75"/>
    </sheetView>
  </sheetViews>
  <sheetFormatPr defaultRowHeight="13.5" x14ac:dyDescent="0.15"/>
  <cols>
    <col min="1" max="1" width="10.77734375" style="12" customWidth="1"/>
    <col min="2" max="10" width="9.77734375" style="12" customWidth="1"/>
    <col min="11" max="11" width="11.5546875" style="12" bestFit="1" customWidth="1"/>
    <col min="12" max="16384" width="8.88671875" style="12"/>
  </cols>
  <sheetData>
    <row r="1" spans="1:10" ht="18" customHeight="1" x14ac:dyDescent="0.15">
      <c r="A1" s="165" t="s">
        <v>121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15">
      <c r="A3" s="141"/>
      <c r="B3" s="53"/>
      <c r="C3" s="53"/>
      <c r="D3" s="53"/>
      <c r="E3" s="53"/>
      <c r="F3" s="53"/>
      <c r="G3" s="53"/>
      <c r="H3" s="53"/>
      <c r="I3" s="53"/>
      <c r="J3" s="53"/>
    </row>
    <row r="4" spans="1:10" x14ac:dyDescent="0.15">
      <c r="A4" s="58" t="s">
        <v>122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7.25" customHeight="1" x14ac:dyDescent="0.15">
      <c r="A5" s="1" t="s">
        <v>106</v>
      </c>
      <c r="B5" s="1"/>
      <c r="C5" s="56"/>
      <c r="D5" s="56"/>
      <c r="E5" s="56"/>
      <c r="F5" s="56"/>
      <c r="G5" s="56"/>
      <c r="H5" s="4"/>
      <c r="I5" s="4"/>
      <c r="J5" s="4" t="s">
        <v>100</v>
      </c>
    </row>
    <row r="6" spans="1:10" ht="18.75" customHeight="1" x14ac:dyDescent="0.15">
      <c r="A6" s="163" t="s">
        <v>2</v>
      </c>
      <c r="B6" s="199" t="s">
        <v>131</v>
      </c>
      <c r="C6" s="200"/>
      <c r="D6" s="200"/>
      <c r="E6" s="200"/>
      <c r="F6" s="200"/>
      <c r="G6" s="200"/>
      <c r="H6" s="200"/>
      <c r="I6" s="200"/>
      <c r="J6" s="200"/>
    </row>
    <row r="7" spans="1:10" s="25" customFormat="1" ht="26.25" customHeight="1" x14ac:dyDescent="0.15">
      <c r="A7" s="164"/>
      <c r="B7" s="24" t="s">
        <v>3</v>
      </c>
      <c r="C7" s="17" t="s">
        <v>123</v>
      </c>
      <c r="D7" s="17" t="s">
        <v>124</v>
      </c>
      <c r="E7" s="6" t="s">
        <v>125</v>
      </c>
      <c r="F7" s="17" t="s">
        <v>13</v>
      </c>
      <c r="G7" s="17" t="s">
        <v>14</v>
      </c>
      <c r="H7" s="6" t="s">
        <v>15</v>
      </c>
      <c r="I7" s="17" t="s">
        <v>16</v>
      </c>
      <c r="J7" s="52" t="s">
        <v>126</v>
      </c>
    </row>
    <row r="8" spans="1:10" s="32" customFormat="1" ht="13.5" customHeight="1" x14ac:dyDescent="0.15">
      <c r="A8" s="76">
        <v>2008</v>
      </c>
      <c r="B8" s="34">
        <v>159555</v>
      </c>
      <c r="C8" s="34"/>
      <c r="D8" s="34">
        <v>26526</v>
      </c>
      <c r="E8" s="34">
        <v>5319</v>
      </c>
      <c r="F8" s="34">
        <v>3734</v>
      </c>
      <c r="G8" s="34">
        <v>11147</v>
      </c>
      <c r="H8" s="34">
        <v>76033</v>
      </c>
      <c r="I8" s="34">
        <v>19779</v>
      </c>
      <c r="J8" s="84">
        <v>17018</v>
      </c>
    </row>
    <row r="9" spans="1:10" s="32" customFormat="1" ht="13.5" customHeight="1" x14ac:dyDescent="0.15">
      <c r="A9" s="76">
        <v>2009</v>
      </c>
      <c r="B9" s="34">
        <v>172949.39848976</v>
      </c>
      <c r="C9" s="34"/>
      <c r="D9" s="34">
        <v>23476.154805009999</v>
      </c>
      <c r="E9" s="34">
        <v>5306.06</v>
      </c>
      <c r="F9" s="34">
        <v>3915.98</v>
      </c>
      <c r="G9" s="34">
        <v>14290.87</v>
      </c>
      <c r="H9" s="34">
        <v>85208.98</v>
      </c>
      <c r="I9" s="34">
        <v>23393.41</v>
      </c>
      <c r="J9" s="84">
        <v>17357.939999999999</v>
      </c>
    </row>
    <row r="10" spans="1:10" s="32" customFormat="1" ht="13.5" customHeight="1" x14ac:dyDescent="0.15">
      <c r="A10" s="81">
        <v>2010</v>
      </c>
      <c r="B10" s="34">
        <v>186222.19</v>
      </c>
      <c r="C10" s="34"/>
      <c r="D10" s="34">
        <v>18437.3</v>
      </c>
      <c r="E10" s="34">
        <v>7708.2</v>
      </c>
      <c r="F10" s="34">
        <v>3992.02</v>
      </c>
      <c r="G10" s="34">
        <v>17023.82</v>
      </c>
      <c r="H10" s="34">
        <v>92118.65</v>
      </c>
      <c r="I10" s="34">
        <v>26949</v>
      </c>
      <c r="J10" s="84">
        <v>19993.21</v>
      </c>
    </row>
    <row r="11" spans="1:10" s="32" customFormat="1" ht="13.5" customHeight="1" x14ac:dyDescent="0.15">
      <c r="A11" s="78"/>
      <c r="B11" s="34"/>
      <c r="C11" s="34"/>
      <c r="D11" s="34"/>
      <c r="E11" s="34"/>
      <c r="F11" s="34"/>
      <c r="G11" s="34"/>
      <c r="H11" s="34"/>
      <c r="I11" s="34"/>
      <c r="J11" s="84"/>
    </row>
    <row r="12" spans="1:10" s="32" customFormat="1" ht="13.5" customHeight="1" x14ac:dyDescent="0.15">
      <c r="A12" s="81">
        <v>2011</v>
      </c>
      <c r="B12" s="34">
        <v>193220.57</v>
      </c>
      <c r="C12" s="34"/>
      <c r="D12" s="34">
        <v>16920.830000000002</v>
      </c>
      <c r="E12" s="34">
        <v>8121.71</v>
      </c>
      <c r="F12" s="34">
        <v>1535.82</v>
      </c>
      <c r="G12" s="34">
        <v>17290.91</v>
      </c>
      <c r="H12" s="34">
        <v>96115.76</v>
      </c>
      <c r="I12" s="34">
        <v>25385.11</v>
      </c>
      <c r="J12" s="84">
        <v>27850.44</v>
      </c>
    </row>
    <row r="13" spans="1:10" s="32" customFormat="1" ht="13.5" customHeight="1" x14ac:dyDescent="0.15">
      <c r="A13" s="81" t="s">
        <v>57</v>
      </c>
      <c r="B13" s="34">
        <v>203833.17</v>
      </c>
      <c r="C13" s="34"/>
      <c r="D13" s="34">
        <v>15996.14</v>
      </c>
      <c r="E13" s="34">
        <v>9363.7800000000007</v>
      </c>
      <c r="F13" s="34">
        <v>957.75</v>
      </c>
      <c r="G13" s="34">
        <v>19242.22</v>
      </c>
      <c r="H13" s="34">
        <v>101957.79</v>
      </c>
      <c r="I13" s="34">
        <v>28958.11</v>
      </c>
      <c r="J13" s="84">
        <v>27357.38</v>
      </c>
    </row>
    <row r="14" spans="1:10" s="32" customFormat="1" ht="13.5" customHeight="1" x14ac:dyDescent="0.15">
      <c r="A14" s="81" t="s">
        <v>89</v>
      </c>
      <c r="B14" s="34">
        <v>215171.79</v>
      </c>
      <c r="C14" s="34"/>
      <c r="D14" s="34">
        <v>15726.23</v>
      </c>
      <c r="E14" s="34">
        <v>12382.06</v>
      </c>
      <c r="F14" s="34">
        <v>586.83000000000004</v>
      </c>
      <c r="G14" s="34">
        <v>19787.14</v>
      </c>
      <c r="H14" s="34">
        <v>108030.93</v>
      </c>
      <c r="I14" s="34">
        <v>30247.57</v>
      </c>
      <c r="J14" s="84">
        <v>28411.02</v>
      </c>
    </row>
    <row r="15" spans="1:10" s="32" customFormat="1" ht="13.5" customHeight="1" x14ac:dyDescent="0.15">
      <c r="A15" s="81" t="s">
        <v>94</v>
      </c>
      <c r="B15" s="34">
        <v>225661.27</v>
      </c>
      <c r="C15" s="34"/>
      <c r="D15" s="34">
        <v>16385.68</v>
      </c>
      <c r="E15" s="34">
        <v>14535.25</v>
      </c>
      <c r="F15" s="34">
        <v>668.53</v>
      </c>
      <c r="G15" s="34">
        <v>20375.169999999998</v>
      </c>
      <c r="H15" s="34">
        <v>115014.66</v>
      </c>
      <c r="I15" s="34">
        <v>31930.23</v>
      </c>
      <c r="J15" s="84">
        <v>26751.759999999998</v>
      </c>
    </row>
    <row r="16" spans="1:10" s="32" customFormat="1" ht="13.5" customHeight="1" x14ac:dyDescent="0.15">
      <c r="A16" s="81" t="s">
        <v>155</v>
      </c>
      <c r="B16" s="34">
        <v>240383.27</v>
      </c>
      <c r="C16" s="34"/>
      <c r="D16" s="34">
        <v>17960.52</v>
      </c>
      <c r="E16" s="34">
        <v>17954.7</v>
      </c>
      <c r="F16" s="34">
        <v>715.17</v>
      </c>
      <c r="G16" s="34">
        <v>21751.119999999999</v>
      </c>
      <c r="H16" s="34">
        <v>122486.82</v>
      </c>
      <c r="I16" s="34">
        <v>33570.03</v>
      </c>
      <c r="J16" s="84">
        <v>25944.91</v>
      </c>
    </row>
    <row r="17" spans="1:10" s="32" customFormat="1" ht="13.5" customHeight="1" x14ac:dyDescent="0.15">
      <c r="A17" s="81"/>
      <c r="B17" s="34"/>
      <c r="C17" s="34"/>
      <c r="D17" s="34"/>
      <c r="E17" s="34"/>
      <c r="F17" s="34"/>
      <c r="G17" s="34"/>
      <c r="H17" s="34"/>
      <c r="I17" s="34"/>
      <c r="J17" s="84"/>
    </row>
    <row r="18" spans="1:10" s="32" customFormat="1" ht="13.5" customHeight="1" x14ac:dyDescent="0.15">
      <c r="A18" s="111" t="s">
        <v>164</v>
      </c>
      <c r="B18" s="34">
        <v>267355.03000000003</v>
      </c>
      <c r="C18" s="34"/>
      <c r="D18" s="34">
        <v>18781.18</v>
      </c>
      <c r="E18" s="34">
        <v>28340.92</v>
      </c>
      <c r="F18" s="34">
        <v>838.38</v>
      </c>
      <c r="G18" s="34">
        <v>23387.360000000001</v>
      </c>
      <c r="H18" s="34">
        <v>129832.85</v>
      </c>
      <c r="I18" s="34">
        <v>35585.589999999997</v>
      </c>
      <c r="J18" s="84">
        <v>30588.75</v>
      </c>
    </row>
    <row r="19" spans="1:10" s="32" customFormat="1" ht="13.5" customHeight="1" x14ac:dyDescent="0.15">
      <c r="A19" s="111" t="s">
        <v>177</v>
      </c>
      <c r="B19" s="34">
        <v>276213.01338377001</v>
      </c>
      <c r="C19" s="34"/>
      <c r="D19" s="34">
        <v>17155.490714070002</v>
      </c>
      <c r="E19" s="34">
        <v>27391.292669700004</v>
      </c>
      <c r="F19" s="34">
        <v>1176.77</v>
      </c>
      <c r="G19" s="34">
        <v>25557.16</v>
      </c>
      <c r="H19" s="34">
        <v>137173.91</v>
      </c>
      <c r="I19" s="34">
        <v>38590.089999999997</v>
      </c>
      <c r="J19" s="84">
        <v>29168.3</v>
      </c>
    </row>
    <row r="20" spans="1:10" s="32" customFormat="1" ht="13.5" customHeight="1" x14ac:dyDescent="0.15">
      <c r="A20" s="111" t="s">
        <v>209</v>
      </c>
      <c r="B20" s="34">
        <f>B68</f>
        <v>308084.74</v>
      </c>
      <c r="C20" s="34"/>
      <c r="D20" s="34">
        <f t="shared" ref="D20:J20" si="0">D68</f>
        <v>16534.099999999999</v>
      </c>
      <c r="E20" s="34">
        <f t="shared" si="0"/>
        <v>37271.43</v>
      </c>
      <c r="F20" s="34">
        <f t="shared" si="0"/>
        <v>1564.39</v>
      </c>
      <c r="G20" s="34">
        <f t="shared" si="0"/>
        <v>27448.29</v>
      </c>
      <c r="H20" s="34">
        <f t="shared" si="0"/>
        <v>143699.79999999999</v>
      </c>
      <c r="I20" s="34">
        <f t="shared" si="0"/>
        <v>40887.699999999997</v>
      </c>
      <c r="J20" s="34">
        <f t="shared" si="0"/>
        <v>40679.019999999997</v>
      </c>
    </row>
    <row r="21" spans="1:10" s="32" customFormat="1" ht="13.5" customHeight="1" x14ac:dyDescent="0.15">
      <c r="A21" s="66"/>
      <c r="B21" s="34"/>
      <c r="C21" s="34"/>
      <c r="D21" s="34"/>
      <c r="E21" s="34"/>
      <c r="F21" s="34"/>
      <c r="G21" s="34"/>
      <c r="H21" s="34"/>
      <c r="I21" s="34"/>
      <c r="J21" s="84"/>
    </row>
    <row r="22" spans="1:10" s="32" customFormat="1" ht="13.5" customHeight="1" x14ac:dyDescent="0.15">
      <c r="A22" s="66" t="s">
        <v>157</v>
      </c>
      <c r="B22" s="34">
        <v>244415.41</v>
      </c>
      <c r="C22" s="34"/>
      <c r="D22" s="34">
        <v>18491.28</v>
      </c>
      <c r="E22" s="34">
        <v>21103.31</v>
      </c>
      <c r="F22" s="34">
        <v>723.01</v>
      </c>
      <c r="G22" s="34">
        <v>21737.71</v>
      </c>
      <c r="H22" s="34">
        <v>121338.91</v>
      </c>
      <c r="I22" s="34">
        <v>33467.42</v>
      </c>
      <c r="J22" s="84">
        <v>27553.77</v>
      </c>
    </row>
    <row r="23" spans="1:10" s="32" customFormat="1" ht="13.5" customHeight="1" x14ac:dyDescent="0.15">
      <c r="A23" s="66">
        <v>2</v>
      </c>
      <c r="B23" s="34">
        <v>247501.56</v>
      </c>
      <c r="C23" s="34"/>
      <c r="D23" s="34">
        <v>18324.41</v>
      </c>
      <c r="E23" s="34">
        <v>23226.6</v>
      </c>
      <c r="F23" s="34">
        <v>751.13</v>
      </c>
      <c r="G23" s="34">
        <v>21776.48</v>
      </c>
      <c r="H23" s="34">
        <v>120618.93</v>
      </c>
      <c r="I23" s="34">
        <v>33523.480000000003</v>
      </c>
      <c r="J23" s="84">
        <v>29280.53</v>
      </c>
    </row>
    <row r="24" spans="1:10" s="32" customFormat="1" ht="13.5" customHeight="1" x14ac:dyDescent="0.15">
      <c r="A24" s="66">
        <v>3</v>
      </c>
      <c r="B24" s="34">
        <v>252400</v>
      </c>
      <c r="C24" s="34"/>
      <c r="D24" s="34">
        <v>18372</v>
      </c>
      <c r="E24" s="34">
        <v>24658.19</v>
      </c>
      <c r="F24" s="34">
        <v>764.54</v>
      </c>
      <c r="G24" s="34">
        <v>21921.08</v>
      </c>
      <c r="H24" s="34">
        <v>121656.94</v>
      </c>
      <c r="I24" s="34">
        <v>33631</v>
      </c>
      <c r="J24" s="84">
        <v>31396.13</v>
      </c>
    </row>
    <row r="25" spans="1:10" s="32" customFormat="1" ht="13.5" customHeight="1" x14ac:dyDescent="0.15">
      <c r="A25" s="66"/>
      <c r="B25" s="34"/>
      <c r="C25" s="34"/>
      <c r="D25" s="34"/>
      <c r="E25" s="34"/>
      <c r="F25" s="34"/>
      <c r="G25" s="34"/>
      <c r="H25" s="34"/>
      <c r="I25" s="34"/>
      <c r="J25" s="84"/>
    </row>
    <row r="26" spans="1:10" s="32" customFormat="1" ht="13.5" customHeight="1" x14ac:dyDescent="0.15">
      <c r="A26" s="66">
        <v>4</v>
      </c>
      <c r="B26" s="34">
        <v>248915.21</v>
      </c>
      <c r="C26" s="34"/>
      <c r="D26" s="34">
        <v>18418.759999999998</v>
      </c>
      <c r="E26" s="34">
        <v>22551.18</v>
      </c>
      <c r="F26" s="34">
        <v>761.38</v>
      </c>
      <c r="G26" s="34">
        <v>22001.99</v>
      </c>
      <c r="H26" s="34">
        <v>121761.18</v>
      </c>
      <c r="I26" s="34">
        <v>33722.769999999997</v>
      </c>
      <c r="J26" s="84">
        <v>29697.95</v>
      </c>
    </row>
    <row r="27" spans="1:10" s="32" customFormat="1" ht="13.5" customHeight="1" x14ac:dyDescent="0.15">
      <c r="A27" s="66">
        <v>5</v>
      </c>
      <c r="B27" s="34">
        <v>250941</v>
      </c>
      <c r="C27" s="34"/>
      <c r="D27" s="34">
        <v>18528.36</v>
      </c>
      <c r="E27" s="34">
        <v>23869.31</v>
      </c>
      <c r="F27" s="34">
        <v>751.03</v>
      </c>
      <c r="G27" s="34">
        <v>22056.67</v>
      </c>
      <c r="H27" s="34">
        <v>121947.77</v>
      </c>
      <c r="I27" s="34">
        <v>33889.519999999997</v>
      </c>
      <c r="J27" s="84">
        <v>29898.34</v>
      </c>
    </row>
    <row r="28" spans="1:10" s="32" customFormat="1" ht="13.5" customHeight="1" x14ac:dyDescent="0.15">
      <c r="A28" s="66">
        <v>6</v>
      </c>
      <c r="B28" s="34">
        <v>252330.33</v>
      </c>
      <c r="C28" s="34"/>
      <c r="D28" s="34">
        <v>18442.560000000001</v>
      </c>
      <c r="E28" s="34">
        <v>22540.52</v>
      </c>
      <c r="F28" s="34">
        <v>768.83</v>
      </c>
      <c r="G28" s="34">
        <v>22262.74</v>
      </c>
      <c r="H28" s="34">
        <v>123990.72</v>
      </c>
      <c r="I28" s="34">
        <v>34149.480000000003</v>
      </c>
      <c r="J28" s="84">
        <v>30175.48</v>
      </c>
    </row>
    <row r="29" spans="1:10" s="32" customFormat="1" ht="13.5" customHeight="1" x14ac:dyDescent="0.15">
      <c r="A29" s="66"/>
      <c r="B29" s="34"/>
      <c r="C29" s="34"/>
      <c r="D29" s="34"/>
      <c r="E29" s="34"/>
      <c r="F29" s="34"/>
      <c r="G29" s="34"/>
      <c r="H29" s="34"/>
      <c r="I29" s="34"/>
      <c r="J29" s="84"/>
    </row>
    <row r="30" spans="1:10" s="32" customFormat="1" ht="13.5" customHeight="1" x14ac:dyDescent="0.15">
      <c r="A30" s="66">
        <v>7</v>
      </c>
      <c r="B30" s="34">
        <v>254931.97</v>
      </c>
      <c r="C30" s="34"/>
      <c r="D30" s="34">
        <v>18538.330000000002</v>
      </c>
      <c r="E30" s="34">
        <v>23649.31</v>
      </c>
      <c r="F30" s="34">
        <v>788.86</v>
      </c>
      <c r="G30" s="34">
        <v>22499.63</v>
      </c>
      <c r="H30" s="34">
        <v>124774.96</v>
      </c>
      <c r="I30" s="34">
        <v>34381.24</v>
      </c>
      <c r="J30" s="84">
        <v>30299.64</v>
      </c>
    </row>
    <row r="31" spans="1:10" s="32" customFormat="1" ht="13.5" customHeight="1" x14ac:dyDescent="0.15">
      <c r="A31" s="66">
        <v>8</v>
      </c>
      <c r="B31" s="34">
        <v>258801.58</v>
      </c>
      <c r="C31" s="34"/>
      <c r="D31" s="34">
        <v>18409.63</v>
      </c>
      <c r="E31" s="34">
        <v>25867.360000000001</v>
      </c>
      <c r="F31" s="34">
        <v>817.27</v>
      </c>
      <c r="G31" s="34">
        <v>22659.33</v>
      </c>
      <c r="H31" s="34">
        <v>125920.09</v>
      </c>
      <c r="I31" s="34">
        <v>34745.99</v>
      </c>
      <c r="J31" s="84">
        <v>30381.91</v>
      </c>
    </row>
    <row r="32" spans="1:10" s="32" customFormat="1" ht="13.5" customHeight="1" x14ac:dyDescent="0.15">
      <c r="A32" s="66">
        <v>9</v>
      </c>
      <c r="B32" s="34">
        <v>262306.94</v>
      </c>
      <c r="C32" s="34"/>
      <c r="D32" s="34">
        <v>19197.599999999999</v>
      </c>
      <c r="E32" s="34">
        <v>26603.5</v>
      </c>
      <c r="F32" s="34">
        <v>815.44</v>
      </c>
      <c r="G32" s="34">
        <v>22794.87</v>
      </c>
      <c r="H32" s="34">
        <v>127364.01</v>
      </c>
      <c r="I32" s="34">
        <v>34987.94</v>
      </c>
      <c r="J32" s="84">
        <v>30543.58</v>
      </c>
    </row>
    <row r="33" spans="1:11" s="32" customFormat="1" ht="13.5" customHeight="1" x14ac:dyDescent="0.15">
      <c r="A33" s="66"/>
      <c r="B33" s="34"/>
      <c r="C33" s="34"/>
      <c r="D33" s="34"/>
      <c r="E33" s="34"/>
      <c r="F33" s="34"/>
      <c r="G33" s="34"/>
      <c r="H33" s="34"/>
      <c r="I33" s="34"/>
      <c r="J33" s="84"/>
    </row>
    <row r="34" spans="1:11" s="32" customFormat="1" ht="13.5" customHeight="1" x14ac:dyDescent="0.15">
      <c r="A34" s="66">
        <v>10</v>
      </c>
      <c r="B34" s="34">
        <v>265865.21999999997</v>
      </c>
      <c r="C34" s="34"/>
      <c r="D34" s="34">
        <v>20098.009999999998</v>
      </c>
      <c r="E34" s="34">
        <v>27799.3</v>
      </c>
      <c r="F34" s="34">
        <v>814.49</v>
      </c>
      <c r="G34" s="34">
        <v>22850.720000000001</v>
      </c>
      <c r="H34" s="34">
        <v>128685.22</v>
      </c>
      <c r="I34" s="34">
        <v>35089.47</v>
      </c>
      <c r="J34" s="84">
        <v>30528.02</v>
      </c>
    </row>
    <row r="35" spans="1:11" ht="13.5" customHeight="1" x14ac:dyDescent="0.15">
      <c r="A35" s="66">
        <v>11</v>
      </c>
      <c r="B35" s="34">
        <v>263394.76</v>
      </c>
      <c r="C35" s="34"/>
      <c r="D35" s="34">
        <v>18155.88</v>
      </c>
      <c r="E35" s="34">
        <v>27493.81</v>
      </c>
      <c r="F35" s="34">
        <v>804.05</v>
      </c>
      <c r="G35" s="34">
        <v>23070.33</v>
      </c>
      <c r="H35" s="34">
        <v>128164.84</v>
      </c>
      <c r="I35" s="34">
        <v>35161.660000000003</v>
      </c>
      <c r="J35" s="84">
        <v>30544.19</v>
      </c>
      <c r="K35" s="13"/>
    </row>
    <row r="36" spans="1:11" ht="13.5" customHeight="1" x14ac:dyDescent="0.15">
      <c r="A36" s="66">
        <v>12</v>
      </c>
      <c r="B36" s="34">
        <v>267355.03000000003</v>
      </c>
      <c r="C36" s="34"/>
      <c r="D36" s="34">
        <v>18781.18</v>
      </c>
      <c r="E36" s="34">
        <v>28340.92</v>
      </c>
      <c r="F36" s="34">
        <v>838.38</v>
      </c>
      <c r="G36" s="34">
        <v>23387.360000000001</v>
      </c>
      <c r="H36" s="34">
        <v>129832.85</v>
      </c>
      <c r="I36" s="34">
        <v>35585.589999999997</v>
      </c>
      <c r="J36" s="84">
        <v>30588.75</v>
      </c>
      <c r="K36" s="13"/>
    </row>
    <row r="37" spans="1:11" ht="13.5" customHeight="1" x14ac:dyDescent="0.15">
      <c r="A37" s="66"/>
      <c r="B37" s="34"/>
      <c r="C37" s="34"/>
      <c r="D37" s="34"/>
      <c r="E37" s="34"/>
      <c r="F37" s="34"/>
      <c r="G37" s="34"/>
      <c r="H37" s="34"/>
      <c r="I37" s="34"/>
      <c r="J37" s="84"/>
      <c r="K37" s="13"/>
    </row>
    <row r="38" spans="1:11" ht="13.5" customHeight="1" x14ac:dyDescent="0.15">
      <c r="A38" s="66" t="s">
        <v>167</v>
      </c>
      <c r="B38" s="34">
        <v>266032.09000000003</v>
      </c>
      <c r="C38" s="34"/>
      <c r="D38" s="34">
        <v>17555.68</v>
      </c>
      <c r="E38" s="34">
        <v>30528.07</v>
      </c>
      <c r="F38" s="34">
        <v>827.39</v>
      </c>
      <c r="G38" s="34">
        <v>23560.9</v>
      </c>
      <c r="H38" s="34">
        <v>128229.22</v>
      </c>
      <c r="I38" s="34">
        <v>35729.339999999997</v>
      </c>
      <c r="J38" s="84">
        <v>29601.49</v>
      </c>
      <c r="K38" s="13"/>
    </row>
    <row r="39" spans="1:11" ht="13.5" customHeight="1" x14ac:dyDescent="0.15">
      <c r="A39" s="66">
        <v>2</v>
      </c>
      <c r="B39" s="34">
        <v>264552.84999999998</v>
      </c>
      <c r="C39" s="34"/>
      <c r="D39" s="34">
        <v>17590.14</v>
      </c>
      <c r="E39" s="34">
        <v>29235.45</v>
      </c>
      <c r="F39" s="34">
        <v>842.57</v>
      </c>
      <c r="G39" s="34">
        <v>23829.67</v>
      </c>
      <c r="H39" s="34">
        <v>127820.65</v>
      </c>
      <c r="I39" s="34">
        <v>35970.82</v>
      </c>
      <c r="J39" s="84">
        <v>29263.54</v>
      </c>
      <c r="K39" s="13"/>
    </row>
    <row r="40" spans="1:11" ht="13.5" customHeight="1" x14ac:dyDescent="0.15">
      <c r="A40" s="66">
        <v>3</v>
      </c>
      <c r="B40" s="34">
        <v>266205.57</v>
      </c>
      <c r="C40" s="34"/>
      <c r="D40" s="34">
        <v>17401.740000000002</v>
      </c>
      <c r="E40" s="34">
        <v>28761.01</v>
      </c>
      <c r="F40" s="34">
        <v>869.75</v>
      </c>
      <c r="G40" s="34">
        <v>24219.46</v>
      </c>
      <c r="H40" s="34">
        <v>129227.33</v>
      </c>
      <c r="I40" s="34">
        <v>36196.160000000003</v>
      </c>
      <c r="J40" s="84">
        <v>29530.12</v>
      </c>
      <c r="K40" s="13"/>
    </row>
    <row r="41" spans="1:11" ht="13.5" customHeight="1" x14ac:dyDescent="0.15">
      <c r="A41" s="66"/>
      <c r="B41" s="34"/>
      <c r="C41" s="34"/>
      <c r="D41" s="34"/>
      <c r="E41" s="34"/>
      <c r="F41" s="34"/>
      <c r="G41" s="34"/>
      <c r="H41" s="34"/>
      <c r="I41" s="34"/>
      <c r="J41" s="84"/>
      <c r="K41" s="13"/>
    </row>
    <row r="42" spans="1:11" ht="13.5" customHeight="1" x14ac:dyDescent="0.15">
      <c r="A42" s="66">
        <v>4</v>
      </c>
      <c r="B42" s="34">
        <v>266917.01</v>
      </c>
      <c r="C42" s="34"/>
      <c r="D42" s="34">
        <v>17377.53</v>
      </c>
      <c r="E42" s="34">
        <v>29111.55</v>
      </c>
      <c r="F42" s="34">
        <v>862.09</v>
      </c>
      <c r="G42" s="34">
        <v>24292.41</v>
      </c>
      <c r="H42" s="34">
        <v>129451.36</v>
      </c>
      <c r="I42" s="34">
        <v>36386.78</v>
      </c>
      <c r="J42" s="84">
        <v>29435.3</v>
      </c>
      <c r="K42" s="13"/>
    </row>
    <row r="43" spans="1:11" ht="13.5" customHeight="1" x14ac:dyDescent="0.15">
      <c r="A43" s="66">
        <v>5</v>
      </c>
      <c r="B43" s="34">
        <v>267229.42</v>
      </c>
      <c r="C43" s="34"/>
      <c r="D43" s="34">
        <v>17087.63</v>
      </c>
      <c r="E43" s="34">
        <v>29709.59</v>
      </c>
      <c r="F43" s="34">
        <v>860.78</v>
      </c>
      <c r="G43" s="34">
        <v>24428.2</v>
      </c>
      <c r="H43" s="34">
        <v>129042.09</v>
      </c>
      <c r="I43" s="34">
        <v>36716.120000000003</v>
      </c>
      <c r="J43" s="84">
        <v>29385.02</v>
      </c>
      <c r="K43" s="13"/>
    </row>
    <row r="44" spans="1:11" ht="13.5" customHeight="1" x14ac:dyDescent="0.15">
      <c r="A44" s="66">
        <v>6</v>
      </c>
      <c r="B44" s="34">
        <v>268663.01</v>
      </c>
      <c r="C44" s="34"/>
      <c r="D44" s="34">
        <v>17195.77</v>
      </c>
      <c r="E44" s="34">
        <v>27594.47</v>
      </c>
      <c r="F44" s="34">
        <v>868.01</v>
      </c>
      <c r="G44" s="34">
        <v>24863.85</v>
      </c>
      <c r="H44" s="34">
        <v>131740.32999999999</v>
      </c>
      <c r="I44" s="34">
        <v>37019.35</v>
      </c>
      <c r="J44" s="84">
        <v>29381.23</v>
      </c>
      <c r="K44" s="13"/>
    </row>
    <row r="45" spans="1:11" ht="13.5" customHeight="1" x14ac:dyDescent="0.15">
      <c r="A45" s="66"/>
      <c r="B45" s="34"/>
      <c r="C45" s="34"/>
      <c r="D45" s="34"/>
      <c r="E45" s="34"/>
      <c r="F45" s="34"/>
      <c r="G45" s="34"/>
      <c r="H45" s="34"/>
      <c r="I45" s="34"/>
      <c r="J45" s="84"/>
      <c r="K45" s="13"/>
    </row>
    <row r="46" spans="1:11" ht="13.5" customHeight="1" x14ac:dyDescent="0.15">
      <c r="A46" s="66">
        <v>7</v>
      </c>
      <c r="B46" s="34">
        <v>270622.96070420998</v>
      </c>
      <c r="C46" s="34"/>
      <c r="D46" s="34">
        <v>17266.34</v>
      </c>
      <c r="E46" s="34">
        <v>28896.99</v>
      </c>
      <c r="F46" s="34">
        <v>855.04</v>
      </c>
      <c r="G46" s="34">
        <v>24971.35</v>
      </c>
      <c r="H46" s="34">
        <v>132031.95000000001</v>
      </c>
      <c r="I46" s="34">
        <v>37251.919999999998</v>
      </c>
      <c r="J46" s="84">
        <v>29349.37</v>
      </c>
      <c r="K46" s="13"/>
    </row>
    <row r="47" spans="1:11" ht="13.5" customHeight="1" x14ac:dyDescent="0.15">
      <c r="A47" s="66">
        <v>8</v>
      </c>
      <c r="B47" s="34">
        <v>271581.04440979002</v>
      </c>
      <c r="C47" s="34"/>
      <c r="D47" s="34">
        <v>17269.02</v>
      </c>
      <c r="E47" s="34">
        <v>28262.99</v>
      </c>
      <c r="F47" s="34">
        <v>849.77</v>
      </c>
      <c r="G47" s="34">
        <v>25059.59</v>
      </c>
      <c r="H47" s="34">
        <v>133099.79999999999</v>
      </c>
      <c r="I47" s="34">
        <v>37668.15</v>
      </c>
      <c r="J47" s="84">
        <v>29371.72</v>
      </c>
      <c r="K47" s="13"/>
    </row>
    <row r="48" spans="1:11" ht="13.5" customHeight="1" x14ac:dyDescent="0.15">
      <c r="A48" s="66">
        <v>9</v>
      </c>
      <c r="B48" s="34">
        <v>274266.57242921001</v>
      </c>
      <c r="C48" s="34"/>
      <c r="D48" s="34">
        <v>17255.687596160002</v>
      </c>
      <c r="E48" s="34">
        <v>27077.174833049998</v>
      </c>
      <c r="F48" s="34">
        <v>871.12</v>
      </c>
      <c r="G48" s="34">
        <v>25297.75</v>
      </c>
      <c r="H48" s="34">
        <v>136263.09</v>
      </c>
      <c r="I48" s="34">
        <v>37939.58</v>
      </c>
      <c r="J48" s="84">
        <v>29562.17</v>
      </c>
      <c r="K48" s="13"/>
    </row>
    <row r="49" spans="1:11" ht="13.5" customHeight="1" x14ac:dyDescent="0.15">
      <c r="A49" s="66"/>
      <c r="B49" s="34"/>
      <c r="C49" s="34"/>
      <c r="D49" s="34"/>
      <c r="E49" s="34"/>
      <c r="F49" s="34"/>
      <c r="G49" s="34"/>
      <c r="H49" s="34"/>
      <c r="I49" s="34"/>
      <c r="J49" s="84"/>
      <c r="K49" s="13"/>
    </row>
    <row r="50" spans="1:11" ht="13.5" customHeight="1" x14ac:dyDescent="0.15">
      <c r="A50" s="66">
        <v>10</v>
      </c>
      <c r="B50" s="34">
        <v>272979.22700444004</v>
      </c>
      <c r="C50" s="34"/>
      <c r="D50" s="34">
        <v>16965.565116260001</v>
      </c>
      <c r="E50" s="34">
        <v>26560.821888179998</v>
      </c>
      <c r="F50" s="34">
        <v>985.58</v>
      </c>
      <c r="G50" s="34">
        <v>25293.98</v>
      </c>
      <c r="H50" s="34">
        <v>135718.89000000001</v>
      </c>
      <c r="I50" s="34">
        <v>38028.78</v>
      </c>
      <c r="J50" s="84">
        <v>29425.61</v>
      </c>
      <c r="K50" s="13"/>
    </row>
    <row r="51" spans="1:11" ht="13.5" customHeight="1" x14ac:dyDescent="0.15">
      <c r="A51" s="66">
        <v>11</v>
      </c>
      <c r="B51" s="34">
        <v>273184.28254869999</v>
      </c>
      <c r="C51" s="34"/>
      <c r="D51" s="34">
        <v>17088.373721219999</v>
      </c>
      <c r="E51" s="34">
        <v>27233.68882748</v>
      </c>
      <c r="F51" s="34">
        <v>1067.1400000000001</v>
      </c>
      <c r="G51" s="34">
        <v>25160.62</v>
      </c>
      <c r="H51" s="34">
        <v>135186.57999999999</v>
      </c>
      <c r="I51" s="34">
        <v>38160.19</v>
      </c>
      <c r="J51" s="84">
        <v>29287.69</v>
      </c>
      <c r="K51" s="13"/>
    </row>
    <row r="52" spans="1:11" ht="13.5" customHeight="1" x14ac:dyDescent="0.15">
      <c r="A52" s="66">
        <v>12</v>
      </c>
      <c r="B52" s="34">
        <v>276213.01338377001</v>
      </c>
      <c r="C52" s="34"/>
      <c r="D52" s="34">
        <v>17155.490714070002</v>
      </c>
      <c r="E52" s="34">
        <v>27391.292669700004</v>
      </c>
      <c r="F52" s="34">
        <v>1176.77</v>
      </c>
      <c r="G52" s="34">
        <v>25557.16</v>
      </c>
      <c r="H52" s="34">
        <v>137173.91</v>
      </c>
      <c r="I52" s="34">
        <v>38590.089999999997</v>
      </c>
      <c r="J52" s="84">
        <v>29168.3</v>
      </c>
      <c r="K52" s="13"/>
    </row>
    <row r="53" spans="1:11" ht="13.5" customHeight="1" x14ac:dyDescent="0.15">
      <c r="A53" s="66"/>
      <c r="B53" s="34"/>
      <c r="C53" s="34"/>
      <c r="D53" s="34"/>
      <c r="E53" s="34"/>
      <c r="F53" s="34"/>
      <c r="G53" s="34"/>
      <c r="H53" s="34"/>
      <c r="I53" s="34"/>
      <c r="J53" s="84"/>
      <c r="K53" s="13"/>
    </row>
    <row r="54" spans="1:11" ht="13.5" customHeight="1" x14ac:dyDescent="0.15">
      <c r="A54" s="66" t="s">
        <v>181</v>
      </c>
      <c r="B54" s="34">
        <v>282876.25406900997</v>
      </c>
      <c r="C54" s="34"/>
      <c r="D54" s="34">
        <v>17310.829548549998</v>
      </c>
      <c r="E54" s="34">
        <v>28310.47452046</v>
      </c>
      <c r="F54" s="34">
        <v>1243.74</v>
      </c>
      <c r="G54" s="34">
        <v>25782.95</v>
      </c>
      <c r="H54" s="34">
        <v>135987.31</v>
      </c>
      <c r="I54" s="34">
        <v>38753.699999999997</v>
      </c>
      <c r="J54" s="84">
        <v>35487.25</v>
      </c>
      <c r="K54" s="135"/>
    </row>
    <row r="55" spans="1:11" ht="13.5" customHeight="1" x14ac:dyDescent="0.15">
      <c r="A55" s="66">
        <v>2</v>
      </c>
      <c r="B55" s="34">
        <v>284921.27661598998</v>
      </c>
      <c r="C55" s="34"/>
      <c r="D55" s="34">
        <v>17267.89089794</v>
      </c>
      <c r="E55" s="34">
        <v>28393.325718049997</v>
      </c>
      <c r="F55" s="34">
        <v>1280.78</v>
      </c>
      <c r="G55" s="34">
        <v>25766.67</v>
      </c>
      <c r="H55" s="34">
        <v>135929.79999999999</v>
      </c>
      <c r="I55" s="34">
        <v>38799.019999999997</v>
      </c>
      <c r="J55" s="84">
        <v>37483.790000000008</v>
      </c>
      <c r="K55" s="135"/>
    </row>
    <row r="56" spans="1:11" ht="13.5" customHeight="1" x14ac:dyDescent="0.15">
      <c r="A56" s="66">
        <v>3</v>
      </c>
      <c r="B56" s="34">
        <v>289776.30930183997</v>
      </c>
      <c r="C56" s="34"/>
      <c r="D56" s="34">
        <v>17153.312083729998</v>
      </c>
      <c r="E56" s="34">
        <v>31225.667218109997</v>
      </c>
      <c r="F56" s="34">
        <v>1335.49</v>
      </c>
      <c r="G56" s="34">
        <v>25842.51</v>
      </c>
      <c r="H56" s="34">
        <v>136698.97</v>
      </c>
      <c r="I56" s="34">
        <v>38832.83</v>
      </c>
      <c r="J56" s="84">
        <v>38687.52999999997</v>
      </c>
      <c r="K56" s="135"/>
    </row>
    <row r="57" spans="1:11" ht="13.5" customHeight="1" x14ac:dyDescent="0.15">
      <c r="A57" s="66"/>
      <c r="B57" s="34"/>
      <c r="C57" s="34"/>
      <c r="D57" s="34"/>
      <c r="E57" s="34"/>
      <c r="F57" s="34"/>
      <c r="G57" s="34"/>
      <c r="H57" s="34"/>
      <c r="I57" s="34"/>
      <c r="J57" s="84"/>
      <c r="K57" s="135"/>
    </row>
    <row r="58" spans="1:11" ht="13.5" customHeight="1" x14ac:dyDescent="0.15">
      <c r="A58" s="66">
        <v>4</v>
      </c>
      <c r="B58" s="34">
        <v>291916.5426628</v>
      </c>
      <c r="C58" s="34"/>
      <c r="D58" s="34">
        <v>16918.173991629999</v>
      </c>
      <c r="E58" s="34">
        <v>31830.418671169999</v>
      </c>
      <c r="F58" s="34">
        <v>1396.27</v>
      </c>
      <c r="G58" s="34">
        <v>25903.38</v>
      </c>
      <c r="H58" s="34">
        <v>136403.85999999999</v>
      </c>
      <c r="I58" s="34">
        <v>38850.93</v>
      </c>
      <c r="J58" s="84">
        <v>40613.51</v>
      </c>
      <c r="K58" s="135"/>
    </row>
    <row r="59" spans="1:11" ht="13.5" customHeight="1" x14ac:dyDescent="0.15">
      <c r="A59" s="66">
        <v>5</v>
      </c>
      <c r="B59" s="34">
        <v>293360.26140310999</v>
      </c>
      <c r="C59" s="34"/>
      <c r="D59" s="34">
        <v>16875.611579650002</v>
      </c>
      <c r="E59" s="34">
        <v>32451.420171230002</v>
      </c>
      <c r="F59" s="34">
        <v>1428.49</v>
      </c>
      <c r="G59" s="34">
        <v>26278.01</v>
      </c>
      <c r="H59" s="34">
        <v>136778.04965222999</v>
      </c>
      <c r="I59" s="34">
        <v>39200.870000000003</v>
      </c>
      <c r="J59" s="84">
        <v>40347.81</v>
      </c>
      <c r="K59" s="135"/>
    </row>
    <row r="60" spans="1:11" ht="13.5" customHeight="1" x14ac:dyDescent="0.15">
      <c r="A60" s="66">
        <v>6</v>
      </c>
      <c r="B60" s="34">
        <v>295766.27717613999</v>
      </c>
      <c r="C60" s="34"/>
      <c r="D60" s="34">
        <v>17159.959275599998</v>
      </c>
      <c r="E60" s="34">
        <v>33093.341671409995</v>
      </c>
      <c r="F60" s="34">
        <v>1448.98</v>
      </c>
      <c r="G60" s="34">
        <v>26389.08</v>
      </c>
      <c r="H60" s="34">
        <v>138883.66622913</v>
      </c>
      <c r="I60" s="34">
        <v>39414.879999999997</v>
      </c>
      <c r="J60" s="84">
        <v>39376.370000000003</v>
      </c>
      <c r="K60" s="135"/>
    </row>
    <row r="61" spans="1:11" ht="13.5" customHeight="1" x14ac:dyDescent="0.15">
      <c r="A61" s="66"/>
      <c r="B61" s="34"/>
      <c r="C61" s="34"/>
      <c r="D61" s="34"/>
      <c r="E61" s="34"/>
      <c r="F61" s="34"/>
      <c r="G61" s="34"/>
      <c r="H61" s="34"/>
      <c r="I61" s="34"/>
      <c r="J61" s="84"/>
      <c r="K61" s="135"/>
    </row>
    <row r="62" spans="1:11" ht="13.5" customHeight="1" x14ac:dyDescent="0.15">
      <c r="A62" s="66">
        <v>7</v>
      </c>
      <c r="B62" s="34">
        <v>300301.14979315002</v>
      </c>
      <c r="C62" s="34"/>
      <c r="D62" s="34">
        <v>17575.107348410002</v>
      </c>
      <c r="E62" s="34">
        <v>34986.463171470001</v>
      </c>
      <c r="F62" s="34">
        <v>1449.13</v>
      </c>
      <c r="G62" s="34">
        <v>26609.759999999998</v>
      </c>
      <c r="H62" s="34">
        <v>139195.77927326999</v>
      </c>
      <c r="I62" s="34">
        <v>39639.67</v>
      </c>
      <c r="J62" s="84">
        <v>40845.24</v>
      </c>
      <c r="K62" s="135"/>
    </row>
    <row r="63" spans="1:11" ht="13.5" customHeight="1" x14ac:dyDescent="0.15">
      <c r="A63" s="66">
        <v>8</v>
      </c>
      <c r="B63" s="34">
        <v>301545.59285165998</v>
      </c>
      <c r="C63" s="34"/>
      <c r="D63" s="34">
        <v>17284.580588680001</v>
      </c>
      <c r="E63" s="34">
        <v>34961.747285290003</v>
      </c>
      <c r="F63" s="34">
        <v>1447.1</v>
      </c>
      <c r="G63" s="34">
        <v>26852.75</v>
      </c>
      <c r="H63" s="34">
        <v>140082.83497769001</v>
      </c>
      <c r="I63" s="34">
        <v>39952.53</v>
      </c>
      <c r="J63" s="84">
        <v>40964.050000000003</v>
      </c>
      <c r="K63" s="135"/>
    </row>
    <row r="64" spans="1:11" ht="13.5" customHeight="1" x14ac:dyDescent="0.15">
      <c r="A64" s="66">
        <v>9</v>
      </c>
      <c r="B64" s="34">
        <v>305383.50216492004</v>
      </c>
      <c r="C64" s="34"/>
      <c r="D64" s="34">
        <v>17059.222066870003</v>
      </c>
      <c r="E64" s="34">
        <v>36007.438785350001</v>
      </c>
      <c r="F64" s="34">
        <v>1436.99</v>
      </c>
      <c r="G64" s="34">
        <v>27030.91</v>
      </c>
      <c r="H64" s="34">
        <v>142283.8013127</v>
      </c>
      <c r="I64" s="34">
        <v>40288.36</v>
      </c>
      <c r="J64" s="84">
        <v>41276.78</v>
      </c>
      <c r="K64" s="135"/>
    </row>
    <row r="65" spans="1:11" ht="13.5" customHeight="1" x14ac:dyDescent="0.15">
      <c r="A65" s="66"/>
      <c r="B65" s="34"/>
      <c r="C65" s="34"/>
      <c r="D65" s="34"/>
      <c r="E65" s="34"/>
      <c r="F65" s="34"/>
      <c r="G65" s="34"/>
      <c r="H65" s="34"/>
      <c r="I65" s="34"/>
      <c r="J65" s="84"/>
      <c r="K65" s="135"/>
    </row>
    <row r="66" spans="1:11" ht="13.5" customHeight="1" x14ac:dyDescent="0.15">
      <c r="A66" s="66">
        <v>10</v>
      </c>
      <c r="B66" s="34">
        <v>307048.79653012002</v>
      </c>
      <c r="C66" s="34"/>
      <c r="D66" s="34">
        <v>17019.267557970001</v>
      </c>
      <c r="E66" s="34">
        <v>37723.962614199998</v>
      </c>
      <c r="F66" s="34">
        <v>1429.58</v>
      </c>
      <c r="G66" s="34">
        <v>27130.71</v>
      </c>
      <c r="H66" s="34">
        <v>142731.54635794999</v>
      </c>
      <c r="I66" s="34">
        <v>40388.69</v>
      </c>
      <c r="J66" s="84">
        <v>40625.040000000001</v>
      </c>
      <c r="K66" s="135"/>
    </row>
    <row r="67" spans="1:11" ht="13.5" customHeight="1" x14ac:dyDescent="0.15">
      <c r="A67" s="66">
        <v>11</v>
      </c>
      <c r="B67" s="34">
        <v>306061.03396203998</v>
      </c>
      <c r="C67" s="34"/>
      <c r="D67" s="34">
        <v>16874.8949459</v>
      </c>
      <c r="E67" s="34">
        <v>36797.536641600003</v>
      </c>
      <c r="F67" s="34">
        <v>1493.68</v>
      </c>
      <c r="G67" s="34">
        <v>27298.080000000002</v>
      </c>
      <c r="H67" s="34">
        <v>142501.60237454</v>
      </c>
      <c r="I67" s="34">
        <v>40451.35</v>
      </c>
      <c r="J67" s="84">
        <v>40643.89</v>
      </c>
      <c r="K67" s="135"/>
    </row>
    <row r="68" spans="1:11" ht="13.5" customHeight="1" x14ac:dyDescent="0.15">
      <c r="A68" s="66">
        <v>12</v>
      </c>
      <c r="B68" s="34">
        <v>308084.74</v>
      </c>
      <c r="C68" s="34"/>
      <c r="D68" s="34">
        <v>16534.099999999999</v>
      </c>
      <c r="E68" s="34">
        <v>37271.43</v>
      </c>
      <c r="F68" s="34">
        <v>1564.39</v>
      </c>
      <c r="G68" s="34">
        <v>27448.29</v>
      </c>
      <c r="H68" s="34">
        <v>143699.79999999999</v>
      </c>
      <c r="I68" s="34">
        <v>40887.699999999997</v>
      </c>
      <c r="J68" s="84">
        <v>40679.019999999997</v>
      </c>
      <c r="K68" s="135"/>
    </row>
    <row r="69" spans="1:11" ht="13.5" customHeight="1" x14ac:dyDescent="0.15">
      <c r="A69" s="66"/>
      <c r="B69" s="34"/>
      <c r="C69" s="34"/>
      <c r="D69" s="34"/>
      <c r="E69" s="34"/>
      <c r="F69" s="34"/>
      <c r="G69" s="34"/>
      <c r="H69" s="34"/>
      <c r="I69" s="34"/>
      <c r="J69" s="84"/>
      <c r="K69" s="135"/>
    </row>
    <row r="70" spans="1:11" ht="13.5" customHeight="1" x14ac:dyDescent="0.15">
      <c r="A70" s="66">
        <v>2019.1</v>
      </c>
      <c r="B70" s="34">
        <v>315134.18</v>
      </c>
      <c r="C70" s="34"/>
      <c r="D70" s="34">
        <v>16746.28</v>
      </c>
      <c r="E70" s="34">
        <v>42649.760000000002</v>
      </c>
      <c r="F70" s="34">
        <v>1692.77</v>
      </c>
      <c r="G70" s="34">
        <v>27862.51</v>
      </c>
      <c r="H70" s="34">
        <v>143774.51999999999</v>
      </c>
      <c r="I70" s="34">
        <v>41215.1</v>
      </c>
      <c r="J70" s="84">
        <v>41193.24</v>
      </c>
      <c r="K70" s="135"/>
    </row>
    <row r="71" spans="1:11" ht="13.5" customHeight="1" x14ac:dyDescent="0.15">
      <c r="A71" s="66">
        <v>2</v>
      </c>
      <c r="B71" s="34">
        <v>314863.32</v>
      </c>
      <c r="C71" s="34"/>
      <c r="D71" s="34">
        <v>17236.32</v>
      </c>
      <c r="E71" s="34">
        <v>39587.11</v>
      </c>
      <c r="F71" s="34">
        <v>1700.13</v>
      </c>
      <c r="G71" s="34">
        <v>28041.599999999999</v>
      </c>
      <c r="H71" s="34">
        <v>143310.47</v>
      </c>
      <c r="I71" s="34">
        <v>41532.11</v>
      </c>
      <c r="J71" s="84">
        <v>43455.58</v>
      </c>
      <c r="K71" s="135"/>
    </row>
    <row r="72" spans="1:11" ht="13.5" customHeight="1" x14ac:dyDescent="0.15">
      <c r="A72" s="66">
        <v>3</v>
      </c>
      <c r="B72" s="34">
        <v>320397.53999999998</v>
      </c>
      <c r="C72" s="34"/>
      <c r="D72" s="34">
        <v>17937.22</v>
      </c>
      <c r="E72" s="34">
        <v>41740.31</v>
      </c>
      <c r="F72" s="34">
        <v>1676.39</v>
      </c>
      <c r="G72" s="34">
        <v>28475.26</v>
      </c>
      <c r="H72" s="34">
        <v>144925.1</v>
      </c>
      <c r="I72" s="34">
        <v>41982.239999999998</v>
      </c>
      <c r="J72" s="84">
        <v>43661.03</v>
      </c>
      <c r="K72" s="135"/>
    </row>
    <row r="73" spans="1:11" ht="13.5" customHeight="1" x14ac:dyDescent="0.15">
      <c r="A73" s="66"/>
      <c r="B73" s="34"/>
      <c r="C73" s="34"/>
      <c r="D73" s="34"/>
      <c r="E73" s="34"/>
      <c r="F73" s="34"/>
      <c r="G73" s="34"/>
      <c r="H73" s="34"/>
      <c r="I73" s="34"/>
      <c r="J73" s="84"/>
      <c r="K73" s="135"/>
    </row>
    <row r="74" spans="1:11" ht="13.5" customHeight="1" x14ac:dyDescent="0.15">
      <c r="A74" s="66">
        <v>4</v>
      </c>
      <c r="B74" s="34">
        <v>319334.05</v>
      </c>
      <c r="C74" s="34"/>
      <c r="D74" s="34">
        <v>18307.349999999999</v>
      </c>
      <c r="E74" s="34">
        <v>40082.53</v>
      </c>
      <c r="F74" s="34">
        <v>1659.75</v>
      </c>
      <c r="G74" s="34">
        <v>28654.720000000001</v>
      </c>
      <c r="H74" s="34">
        <v>145656.47</v>
      </c>
      <c r="I74" s="34">
        <v>42469.64</v>
      </c>
      <c r="J74" s="84">
        <v>42503.59</v>
      </c>
      <c r="K74" s="135"/>
    </row>
    <row r="75" spans="1:11" ht="13.5" customHeight="1" x14ac:dyDescent="0.15">
      <c r="A75" s="68">
        <v>5</v>
      </c>
      <c r="B75" s="105">
        <v>318779.12</v>
      </c>
      <c r="C75" s="105">
        <v>0</v>
      </c>
      <c r="D75" s="105">
        <v>18263.8</v>
      </c>
      <c r="E75" s="105">
        <v>40411.870000000003</v>
      </c>
      <c r="F75" s="105">
        <v>1637.01</v>
      </c>
      <c r="G75" s="105">
        <v>28700.37</v>
      </c>
      <c r="H75" s="105">
        <v>146685.42000000001</v>
      </c>
      <c r="I75" s="105">
        <v>42817</v>
      </c>
      <c r="J75" s="127">
        <v>40263.65</v>
      </c>
      <c r="K75" s="135"/>
    </row>
    <row r="76" spans="1:11" ht="13.5" customHeight="1" x14ac:dyDescent="0.15">
      <c r="A76" s="23" t="s">
        <v>127</v>
      </c>
      <c r="B76" s="3"/>
      <c r="C76" s="3"/>
      <c r="D76" s="3"/>
      <c r="E76" s="3"/>
      <c r="F76" s="3"/>
      <c r="G76" s="3"/>
      <c r="H76" s="3"/>
      <c r="I76" s="3"/>
      <c r="J76" s="3"/>
      <c r="K76" s="107"/>
    </row>
    <row r="77" spans="1:11" ht="13.5" customHeight="1" x14ac:dyDescent="0.15">
      <c r="A77" s="23" t="s">
        <v>128</v>
      </c>
      <c r="B77" s="1"/>
      <c r="C77" s="1"/>
      <c r="D77" s="1"/>
      <c r="E77" s="1"/>
      <c r="F77" s="1"/>
      <c r="G77" s="1"/>
      <c r="H77" s="1"/>
      <c r="I77" s="1"/>
      <c r="J77" s="1"/>
      <c r="K77" s="13"/>
    </row>
    <row r="78" spans="1:11" ht="13.5" customHeight="1" x14ac:dyDescent="0.15">
      <c r="A78" s="23" t="s">
        <v>185</v>
      </c>
      <c r="B78" s="1"/>
      <c r="C78" s="1"/>
      <c r="D78" s="1"/>
      <c r="E78" s="1"/>
      <c r="F78" s="1"/>
      <c r="G78" s="1"/>
      <c r="H78" s="1"/>
      <c r="I78" s="1"/>
      <c r="J78" s="1"/>
      <c r="K78" s="13"/>
    </row>
    <row r="79" spans="1:11" ht="13.5" customHeight="1" x14ac:dyDescent="0.15">
      <c r="A79" s="69" t="s">
        <v>186</v>
      </c>
      <c r="B79" s="1"/>
      <c r="C79" s="1"/>
      <c r="D79" s="1"/>
      <c r="E79" s="1"/>
      <c r="F79" s="1"/>
      <c r="G79" s="1"/>
      <c r="H79" s="1"/>
      <c r="I79" s="1"/>
      <c r="J79" s="138"/>
      <c r="K79" s="13"/>
    </row>
    <row r="80" spans="1:11" ht="13.5" customHeight="1" thickBot="1" x14ac:dyDescent="0.2">
      <c r="J80" s="138"/>
    </row>
    <row r="81" spans="2:10" ht="13.5" customHeight="1" thickBot="1" x14ac:dyDescent="0.2">
      <c r="B81" s="57" t="s">
        <v>201</v>
      </c>
      <c r="C81" s="150">
        <f>SUM(C75:J75)-B75</f>
        <v>0</v>
      </c>
      <c r="J81" s="138"/>
    </row>
    <row r="82" spans="2:10" ht="13.5" customHeight="1" x14ac:dyDescent="0.15"/>
  </sheetData>
  <sortState ref="D57:J57">
    <sortCondition ref="F56"/>
  </sortState>
  <mergeCells count="3">
    <mergeCell ref="A6:A7"/>
    <mergeCell ref="B6:J6"/>
    <mergeCell ref="A1:J1"/>
  </mergeCells>
  <phoneticPr fontId="6" type="noConversion"/>
  <printOptions horizontalCentered="1"/>
  <pageMargins left="0.55118110236220474" right="0.55118110236220474" top="0.78740157480314965" bottom="0.78740157480314965" header="0.39370078740157483" footer="0.39370078740157483"/>
  <pageSetup paperSize="9" scale="71" orientation="portrait" horizontalDpi="300" verticalDpi="300" r:id="rId1"/>
  <headerFooter alignWithMargins="0"/>
  <ignoredErrors>
    <ignoredError sqref="A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7"/>
  <sheetViews>
    <sheetView showGridLines="0" view="pageBreakPreview" zoomScale="130" zoomScaleNormal="100" zoomScaleSheetLayoutView="130" workbookViewId="0">
      <pane xSplit="1" ySplit="7" topLeftCell="B66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I75"/>
    </sheetView>
  </sheetViews>
  <sheetFormatPr defaultRowHeight="13.5" x14ac:dyDescent="0.15"/>
  <cols>
    <col min="1" max="9" width="10.77734375" style="12" customWidth="1"/>
    <col min="10" max="16384" width="8.88671875" style="12"/>
  </cols>
  <sheetData>
    <row r="1" spans="1:10" s="1" customFormat="1" ht="12" x14ac:dyDescent="0.15">
      <c r="A1" s="58" t="s">
        <v>129</v>
      </c>
      <c r="B1" s="146"/>
      <c r="C1" s="146"/>
      <c r="D1" s="146"/>
      <c r="E1" s="146"/>
      <c r="F1" s="146"/>
      <c r="G1" s="146"/>
      <c r="H1" s="146"/>
      <c r="I1" s="146"/>
    </row>
    <row r="2" spans="1:10" s="1" customFormat="1" ht="12" x14ac:dyDescent="0.15">
      <c r="C2" s="56"/>
      <c r="D2" s="56"/>
      <c r="E2" s="56"/>
      <c r="F2" s="56"/>
      <c r="G2" s="56"/>
      <c r="H2" s="4"/>
      <c r="I2" s="4"/>
    </row>
    <row r="3" spans="1:10" s="23" customFormat="1" ht="12" x14ac:dyDescent="0.15">
      <c r="A3" s="1"/>
      <c r="C3" s="70"/>
      <c r="D3" s="70"/>
      <c r="E3" s="70"/>
      <c r="F3" s="70"/>
      <c r="G3" s="70"/>
      <c r="H3" s="71"/>
      <c r="I3" s="71"/>
    </row>
    <row r="4" spans="1:10" s="23" customFormat="1" ht="12" x14ac:dyDescent="0.15">
      <c r="A4" s="23" t="s">
        <v>130</v>
      </c>
      <c r="C4" s="70"/>
      <c r="D4" s="70"/>
      <c r="E4" s="70"/>
      <c r="F4" s="70"/>
      <c r="G4" s="70"/>
      <c r="H4" s="71"/>
      <c r="I4" s="71"/>
    </row>
    <row r="5" spans="1:10" s="1" customFormat="1" ht="12" x14ac:dyDescent="0.15">
      <c r="A5" s="1" t="s">
        <v>106</v>
      </c>
      <c r="B5" s="55"/>
      <c r="C5" s="55"/>
      <c r="D5" s="55"/>
      <c r="E5" s="55"/>
      <c r="F5" s="55"/>
      <c r="G5" s="4"/>
      <c r="H5" s="4"/>
      <c r="I5" s="4" t="s">
        <v>99</v>
      </c>
    </row>
    <row r="6" spans="1:10" ht="18.75" customHeight="1" x14ac:dyDescent="0.15">
      <c r="A6" s="163" t="s">
        <v>22</v>
      </c>
      <c r="B6" s="199" t="s">
        <v>131</v>
      </c>
      <c r="C6" s="200"/>
      <c r="D6" s="200"/>
      <c r="E6" s="200"/>
      <c r="F6" s="200"/>
      <c r="G6" s="200"/>
      <c r="H6" s="200"/>
      <c r="I6" s="200"/>
    </row>
    <row r="7" spans="1:10" ht="22.5" customHeight="1" x14ac:dyDescent="0.15">
      <c r="A7" s="164"/>
      <c r="B7" s="24" t="s">
        <v>24</v>
      </c>
      <c r="C7" s="6" t="s">
        <v>160</v>
      </c>
      <c r="D7" s="6" t="s">
        <v>158</v>
      </c>
      <c r="E7" s="17" t="s">
        <v>38</v>
      </c>
      <c r="F7" s="17" t="s">
        <v>39</v>
      </c>
      <c r="G7" s="6" t="s">
        <v>40</v>
      </c>
      <c r="H7" s="6" t="s">
        <v>1</v>
      </c>
      <c r="I7" s="95" t="s">
        <v>159</v>
      </c>
    </row>
    <row r="8" spans="1:10" s="32" customFormat="1" ht="13.5" customHeight="1" x14ac:dyDescent="0.15">
      <c r="A8" s="81" t="s">
        <v>41</v>
      </c>
      <c r="B8" s="47">
        <v>78947</v>
      </c>
      <c r="C8" s="100"/>
      <c r="D8" s="47">
        <v>625</v>
      </c>
      <c r="E8" s="100">
        <v>3406</v>
      </c>
      <c r="F8" s="100">
        <v>8692</v>
      </c>
      <c r="G8" s="47">
        <v>53143</v>
      </c>
      <c r="H8" s="47">
        <v>12845</v>
      </c>
      <c r="I8" s="130">
        <v>236</v>
      </c>
    </row>
    <row r="9" spans="1:10" s="32" customFormat="1" ht="13.5" customHeight="1" x14ac:dyDescent="0.15">
      <c r="A9" s="81" t="s">
        <v>42</v>
      </c>
      <c r="B9" s="47">
        <v>82084.132905200007</v>
      </c>
      <c r="C9" s="100"/>
      <c r="D9" s="47">
        <v>486.23</v>
      </c>
      <c r="E9" s="100">
        <v>3656.61</v>
      </c>
      <c r="F9" s="100">
        <v>9487.73</v>
      </c>
      <c r="G9" s="47">
        <v>53858.02</v>
      </c>
      <c r="H9" s="47">
        <v>14374.42</v>
      </c>
      <c r="I9" s="130">
        <v>221.12290519999999</v>
      </c>
    </row>
    <row r="10" spans="1:10" s="32" customFormat="1" ht="13.5" customHeight="1" x14ac:dyDescent="0.15">
      <c r="A10" s="81" t="s">
        <v>45</v>
      </c>
      <c r="B10" s="47">
        <v>87748.64</v>
      </c>
      <c r="C10" s="100"/>
      <c r="D10" s="47">
        <v>708.91</v>
      </c>
      <c r="E10" s="100">
        <v>3755.8</v>
      </c>
      <c r="F10" s="100">
        <v>11394.07</v>
      </c>
      <c r="G10" s="47">
        <v>54993.21</v>
      </c>
      <c r="H10" s="47">
        <v>16649.68</v>
      </c>
      <c r="I10" s="130">
        <v>246.97</v>
      </c>
    </row>
    <row r="11" spans="1:10" s="27" customFormat="1" ht="13.5" customHeight="1" x14ac:dyDescent="0.15">
      <c r="A11" s="78"/>
      <c r="B11" s="47"/>
      <c r="C11" s="100"/>
      <c r="D11" s="47"/>
      <c r="E11" s="100"/>
      <c r="F11" s="100"/>
      <c r="G11" s="47"/>
      <c r="H11" s="47"/>
      <c r="I11" s="130"/>
    </row>
    <row r="12" spans="1:10" s="27" customFormat="1" ht="13.5" customHeight="1" x14ac:dyDescent="0.15">
      <c r="A12" s="81">
        <v>2011</v>
      </c>
      <c r="B12" s="47">
        <v>92637.119999999995</v>
      </c>
      <c r="C12" s="100"/>
      <c r="D12" s="47">
        <v>592.80999999999995</v>
      </c>
      <c r="E12" s="100">
        <v>2365.71</v>
      </c>
      <c r="F12" s="100">
        <v>13118.75</v>
      </c>
      <c r="G12" s="47">
        <v>57648.24</v>
      </c>
      <c r="H12" s="47">
        <v>18600.59</v>
      </c>
      <c r="I12" s="130">
        <v>311.01</v>
      </c>
    </row>
    <row r="13" spans="1:10" s="27" customFormat="1" ht="13.5" customHeight="1" x14ac:dyDescent="0.15">
      <c r="A13" s="81" t="s">
        <v>57</v>
      </c>
      <c r="B13" s="47">
        <v>94624.52</v>
      </c>
      <c r="C13" s="100"/>
      <c r="D13" s="47">
        <v>600.86</v>
      </c>
      <c r="E13" s="100">
        <v>1744.14</v>
      </c>
      <c r="F13" s="100">
        <v>13666.99</v>
      </c>
      <c r="G13" s="47">
        <v>59321.75</v>
      </c>
      <c r="H13" s="47">
        <v>18996.57</v>
      </c>
      <c r="I13" s="130">
        <v>294.20999999999998</v>
      </c>
    </row>
    <row r="14" spans="1:10" s="27" customFormat="1" ht="13.5" customHeight="1" x14ac:dyDescent="0.15">
      <c r="A14" s="81" t="s">
        <v>89</v>
      </c>
      <c r="B14" s="47">
        <v>98234.31</v>
      </c>
      <c r="C14" s="100"/>
      <c r="D14" s="47">
        <v>322.17</v>
      </c>
      <c r="E14" s="100">
        <v>814.13</v>
      </c>
      <c r="F14" s="100">
        <v>14280.82</v>
      </c>
      <c r="G14" s="47">
        <v>62742.239999999998</v>
      </c>
      <c r="H14" s="47">
        <v>19704.580000000002</v>
      </c>
      <c r="I14" s="130">
        <v>370.37</v>
      </c>
      <c r="J14" s="32"/>
    </row>
    <row r="15" spans="1:10" s="27" customFormat="1" ht="13.5" customHeight="1" x14ac:dyDescent="0.15">
      <c r="A15" s="81" t="s">
        <v>94</v>
      </c>
      <c r="B15" s="47">
        <v>105584.81</v>
      </c>
      <c r="C15" s="100"/>
      <c r="D15" s="47">
        <v>202.78</v>
      </c>
      <c r="E15" s="100">
        <v>684.6</v>
      </c>
      <c r="F15" s="100">
        <v>14887.95</v>
      </c>
      <c r="G15" s="47">
        <v>67901.56</v>
      </c>
      <c r="H15" s="47">
        <v>21254</v>
      </c>
      <c r="I15" s="130">
        <v>653.92000000000007</v>
      </c>
      <c r="J15" s="32"/>
    </row>
    <row r="16" spans="1:10" s="27" customFormat="1" ht="13.5" customHeight="1" x14ac:dyDescent="0.15">
      <c r="A16" s="81" t="s">
        <v>156</v>
      </c>
      <c r="B16" s="47">
        <v>113893.32</v>
      </c>
      <c r="C16" s="100"/>
      <c r="D16" s="47">
        <v>184.92</v>
      </c>
      <c r="E16" s="100">
        <v>1658.98</v>
      </c>
      <c r="F16" s="100">
        <v>16271.71</v>
      </c>
      <c r="G16" s="47">
        <v>72045.59</v>
      </c>
      <c r="H16" s="47">
        <v>22923.79</v>
      </c>
      <c r="I16" s="130">
        <v>808.3300000000163</v>
      </c>
      <c r="J16" s="32"/>
    </row>
    <row r="17" spans="1:10" s="27" customFormat="1" ht="13.5" customHeight="1" x14ac:dyDescent="0.15">
      <c r="A17" s="81"/>
      <c r="B17" s="47"/>
      <c r="C17" s="100"/>
      <c r="D17" s="47"/>
      <c r="E17" s="100"/>
      <c r="F17" s="100"/>
      <c r="G17" s="47"/>
      <c r="H17" s="47"/>
      <c r="I17" s="130"/>
      <c r="J17" s="32"/>
    </row>
    <row r="18" spans="1:10" s="27" customFormat="1" ht="13.5" customHeight="1" x14ac:dyDescent="0.15">
      <c r="A18" s="81" t="s">
        <v>164</v>
      </c>
      <c r="B18" s="47">
        <v>128092.37</v>
      </c>
      <c r="C18" s="100"/>
      <c r="D18" s="47">
        <v>196.56</v>
      </c>
      <c r="E18" s="100">
        <v>1802.73</v>
      </c>
      <c r="F18" s="100">
        <v>18388.95</v>
      </c>
      <c r="G18" s="47">
        <v>80457.31</v>
      </c>
      <c r="H18" s="47">
        <v>26548.34</v>
      </c>
      <c r="I18" s="130">
        <v>698.48</v>
      </c>
      <c r="J18" s="32"/>
    </row>
    <row r="19" spans="1:10" s="27" customFormat="1" ht="12.75" customHeight="1" x14ac:dyDescent="0.15">
      <c r="A19" s="81" t="s">
        <v>177</v>
      </c>
      <c r="B19" s="47">
        <v>144438.90400000001</v>
      </c>
      <c r="C19" s="100"/>
      <c r="D19" s="47">
        <v>199.12</v>
      </c>
      <c r="E19" s="100">
        <v>2450.6999999999998</v>
      </c>
      <c r="F19" s="100">
        <v>20337.37</v>
      </c>
      <c r="G19" s="47">
        <v>90522.074000000008</v>
      </c>
      <c r="H19" s="47">
        <v>30314.78</v>
      </c>
      <c r="I19" s="130">
        <v>614.86</v>
      </c>
      <c r="J19" s="32"/>
    </row>
    <row r="20" spans="1:10" s="27" customFormat="1" ht="12.75" customHeight="1" x14ac:dyDescent="0.15">
      <c r="A20" s="81" t="s">
        <v>209</v>
      </c>
      <c r="B20" s="47">
        <f>B68</f>
        <v>158430.95000000001</v>
      </c>
      <c r="C20" s="47"/>
      <c r="D20" s="47">
        <f t="shared" ref="D20:I20" si="0">D68</f>
        <v>250.44</v>
      </c>
      <c r="E20" s="47">
        <f t="shared" si="0"/>
        <v>3002.72</v>
      </c>
      <c r="F20" s="47">
        <f t="shared" si="0"/>
        <v>21654.23</v>
      </c>
      <c r="G20" s="47">
        <f t="shared" si="0"/>
        <v>100087.83</v>
      </c>
      <c r="H20" s="47">
        <f t="shared" si="0"/>
        <v>32885.449999999997</v>
      </c>
      <c r="I20" s="47">
        <f t="shared" si="0"/>
        <v>550.28</v>
      </c>
      <c r="J20" s="32"/>
    </row>
    <row r="21" spans="1:10" s="27" customFormat="1" ht="13.5" customHeight="1" x14ac:dyDescent="0.15">
      <c r="A21" s="66"/>
      <c r="B21" s="47"/>
      <c r="C21" s="100"/>
      <c r="D21" s="47"/>
      <c r="E21" s="100"/>
      <c r="F21" s="100"/>
      <c r="G21" s="47"/>
      <c r="H21" s="47"/>
      <c r="I21" s="130"/>
      <c r="J21" s="32"/>
    </row>
    <row r="22" spans="1:10" s="27" customFormat="1" ht="13.5" customHeight="1" x14ac:dyDescent="0.15">
      <c r="A22" s="66" t="s">
        <v>157</v>
      </c>
      <c r="B22" s="47">
        <v>114116.51</v>
      </c>
      <c r="C22" s="100"/>
      <c r="D22" s="47">
        <v>184.08</v>
      </c>
      <c r="E22" s="100">
        <v>1652.23</v>
      </c>
      <c r="F22" s="100">
        <v>16301.78</v>
      </c>
      <c r="G22" s="47">
        <v>72132.100000000006</v>
      </c>
      <c r="H22" s="47">
        <v>23047.57</v>
      </c>
      <c r="I22" s="130">
        <v>798.75</v>
      </c>
      <c r="J22" s="32"/>
    </row>
    <row r="23" spans="1:10" s="27" customFormat="1" ht="13.5" customHeight="1" x14ac:dyDescent="0.15">
      <c r="A23" s="66">
        <v>2</v>
      </c>
      <c r="B23" s="47">
        <v>114407.12</v>
      </c>
      <c r="C23" s="100"/>
      <c r="D23" s="47">
        <v>180.49</v>
      </c>
      <c r="E23" s="100">
        <v>1727.06</v>
      </c>
      <c r="F23" s="100">
        <v>16418.79</v>
      </c>
      <c r="G23" s="47">
        <v>72301.63</v>
      </c>
      <c r="H23" s="47">
        <v>22991.34</v>
      </c>
      <c r="I23" s="130">
        <v>787.81000000000006</v>
      </c>
      <c r="J23" s="32"/>
    </row>
    <row r="24" spans="1:10" s="27" customFormat="1" ht="13.5" customHeight="1" x14ac:dyDescent="0.15">
      <c r="A24" s="66">
        <v>3</v>
      </c>
      <c r="B24" s="47">
        <v>115025.18</v>
      </c>
      <c r="C24" s="100"/>
      <c r="D24" s="47">
        <v>178.8</v>
      </c>
      <c r="E24" s="100">
        <v>1745.36</v>
      </c>
      <c r="F24" s="100">
        <v>16462.439999999999</v>
      </c>
      <c r="G24" s="47">
        <v>72828.47</v>
      </c>
      <c r="H24" s="47">
        <v>23063.87</v>
      </c>
      <c r="I24" s="130">
        <v>746.24</v>
      </c>
      <c r="J24" s="32"/>
    </row>
    <row r="25" spans="1:10" s="27" customFormat="1" ht="13.5" customHeight="1" x14ac:dyDescent="0.15">
      <c r="A25" s="66"/>
      <c r="B25" s="47"/>
      <c r="C25" s="100"/>
      <c r="D25" s="47"/>
      <c r="E25" s="100"/>
      <c r="F25" s="100"/>
      <c r="G25" s="47"/>
      <c r="H25" s="47"/>
      <c r="I25" s="130"/>
      <c r="J25" s="32"/>
    </row>
    <row r="26" spans="1:10" s="27" customFormat="1" ht="13.5" customHeight="1" x14ac:dyDescent="0.15">
      <c r="A26" s="66">
        <v>4</v>
      </c>
      <c r="B26" s="47">
        <v>116368.63</v>
      </c>
      <c r="C26" s="100"/>
      <c r="D26" s="47">
        <v>179.11</v>
      </c>
      <c r="E26" s="100">
        <v>1751.84</v>
      </c>
      <c r="F26" s="100">
        <v>16629.88</v>
      </c>
      <c r="G26" s="47">
        <v>73729.91</v>
      </c>
      <c r="H26" s="47">
        <v>23329.15</v>
      </c>
      <c r="I26" s="130">
        <v>748.74</v>
      </c>
      <c r="J26" s="32"/>
    </row>
    <row r="27" spans="1:10" s="27" customFormat="1" ht="13.5" customHeight="1" x14ac:dyDescent="0.15">
      <c r="A27" s="66">
        <v>5</v>
      </c>
      <c r="B27" s="47">
        <v>117903.84</v>
      </c>
      <c r="C27" s="100"/>
      <c r="D27" s="47">
        <v>180.35</v>
      </c>
      <c r="E27" s="100">
        <v>1859.83</v>
      </c>
      <c r="F27" s="100">
        <v>16903.16</v>
      </c>
      <c r="G27" s="47">
        <v>74664.240000000005</v>
      </c>
      <c r="H27" s="47">
        <v>23550.35</v>
      </c>
      <c r="I27" s="130">
        <v>745.91000000000008</v>
      </c>
      <c r="J27" s="32"/>
    </row>
    <row r="28" spans="1:10" s="27" customFormat="1" ht="13.5" customHeight="1" x14ac:dyDescent="0.15">
      <c r="A28" s="66">
        <v>6</v>
      </c>
      <c r="B28" s="47">
        <v>119302.95</v>
      </c>
      <c r="C28" s="100"/>
      <c r="D28" s="47">
        <v>184</v>
      </c>
      <c r="E28" s="100">
        <v>1809.52</v>
      </c>
      <c r="F28" s="100">
        <v>17101.830000000002</v>
      </c>
      <c r="G28" s="47">
        <v>75587.710000000006</v>
      </c>
      <c r="H28" s="47">
        <v>23872.89</v>
      </c>
      <c r="I28" s="130">
        <v>747</v>
      </c>
      <c r="J28" s="32"/>
    </row>
    <row r="29" spans="1:10" s="27" customFormat="1" ht="13.5" customHeight="1" x14ac:dyDescent="0.15">
      <c r="A29" s="66"/>
      <c r="B29" s="47"/>
      <c r="C29" s="100"/>
      <c r="D29" s="47"/>
      <c r="E29" s="100"/>
      <c r="F29" s="100"/>
      <c r="G29" s="47"/>
      <c r="H29" s="47"/>
      <c r="I29" s="130"/>
      <c r="J29" s="32"/>
    </row>
    <row r="30" spans="1:10" s="27" customFormat="1" ht="13.5" customHeight="1" x14ac:dyDescent="0.15">
      <c r="A30" s="66">
        <v>7</v>
      </c>
      <c r="B30" s="47">
        <v>120150.28</v>
      </c>
      <c r="C30" s="100"/>
      <c r="D30" s="47">
        <v>179.38</v>
      </c>
      <c r="E30" s="100">
        <v>1780.14</v>
      </c>
      <c r="F30" s="100">
        <v>17171.05</v>
      </c>
      <c r="G30" s="47">
        <v>76091.05</v>
      </c>
      <c r="H30" s="47">
        <v>24182.78</v>
      </c>
      <c r="I30" s="130">
        <v>745.88000000000011</v>
      </c>
      <c r="J30" s="32"/>
    </row>
    <row r="31" spans="1:10" s="27" customFormat="1" ht="13.5" customHeight="1" x14ac:dyDescent="0.15">
      <c r="A31" s="66">
        <v>8</v>
      </c>
      <c r="B31" s="47">
        <v>121559.59</v>
      </c>
      <c r="C31" s="100"/>
      <c r="D31" s="47">
        <v>181.45</v>
      </c>
      <c r="E31" s="100">
        <v>1756.11</v>
      </c>
      <c r="F31" s="100">
        <v>17420.88</v>
      </c>
      <c r="G31" s="47">
        <v>76905.25</v>
      </c>
      <c r="H31" s="47">
        <v>24539.62</v>
      </c>
      <c r="I31" s="130">
        <v>756.28000000000009</v>
      </c>
      <c r="J31" s="32"/>
    </row>
    <row r="32" spans="1:10" s="27" customFormat="1" ht="13.5" customHeight="1" x14ac:dyDescent="0.15">
      <c r="A32" s="66">
        <v>9</v>
      </c>
      <c r="B32" s="47">
        <v>122574.61</v>
      </c>
      <c r="C32" s="100"/>
      <c r="D32" s="47">
        <v>183.66</v>
      </c>
      <c r="E32" s="100">
        <v>1791.33</v>
      </c>
      <c r="F32" s="100">
        <v>17599.34</v>
      </c>
      <c r="G32" s="47">
        <v>77294.25</v>
      </c>
      <c r="H32" s="47">
        <v>24955.83</v>
      </c>
      <c r="I32" s="130">
        <v>750.2</v>
      </c>
      <c r="J32" s="32"/>
    </row>
    <row r="33" spans="1:10" s="27" customFormat="1" ht="13.5" customHeight="1" x14ac:dyDescent="0.15">
      <c r="A33" s="66"/>
      <c r="B33" s="47"/>
      <c r="C33" s="100"/>
      <c r="D33" s="47"/>
      <c r="E33" s="100"/>
      <c r="F33" s="100"/>
      <c r="G33" s="47"/>
      <c r="H33" s="47"/>
      <c r="I33" s="130"/>
      <c r="J33" s="32"/>
    </row>
    <row r="34" spans="1:10" ht="13.5" customHeight="1" x14ac:dyDescent="0.15">
      <c r="A34" s="66">
        <v>10</v>
      </c>
      <c r="B34" s="47">
        <v>123818.83</v>
      </c>
      <c r="C34" s="100"/>
      <c r="D34" s="47">
        <v>186.02</v>
      </c>
      <c r="E34" s="100">
        <v>1752.86</v>
      </c>
      <c r="F34" s="100">
        <v>17875.16</v>
      </c>
      <c r="G34" s="47">
        <v>77975.850000000006</v>
      </c>
      <c r="H34" s="47">
        <v>25290.29</v>
      </c>
      <c r="I34" s="130">
        <v>738.65</v>
      </c>
      <c r="J34" s="13"/>
    </row>
    <row r="35" spans="1:10" ht="13.5" customHeight="1" x14ac:dyDescent="0.15">
      <c r="A35" s="66">
        <v>11</v>
      </c>
      <c r="B35" s="47">
        <v>125580.84</v>
      </c>
      <c r="C35" s="100"/>
      <c r="D35" s="47">
        <v>197.56</v>
      </c>
      <c r="E35" s="100">
        <v>1749.49</v>
      </c>
      <c r="F35" s="100">
        <v>18156.73</v>
      </c>
      <c r="G35" s="47">
        <v>79054.36</v>
      </c>
      <c r="H35" s="47">
        <v>25686.42</v>
      </c>
      <c r="I35" s="130">
        <v>736.28</v>
      </c>
      <c r="J35" s="13"/>
    </row>
    <row r="36" spans="1:10" ht="13.5" customHeight="1" x14ac:dyDescent="0.15">
      <c r="A36" s="66">
        <v>12</v>
      </c>
      <c r="B36" s="47">
        <v>128092.37</v>
      </c>
      <c r="C36" s="100"/>
      <c r="D36" s="47">
        <v>196.56</v>
      </c>
      <c r="E36" s="100">
        <v>1802.73</v>
      </c>
      <c r="F36" s="100">
        <v>18388.95</v>
      </c>
      <c r="G36" s="47">
        <v>80457.31</v>
      </c>
      <c r="H36" s="47">
        <v>26548.34</v>
      </c>
      <c r="I36" s="130">
        <v>698.48</v>
      </c>
      <c r="J36" s="13"/>
    </row>
    <row r="37" spans="1:10" ht="13.5" customHeight="1" x14ac:dyDescent="0.15">
      <c r="A37" s="66"/>
      <c r="B37" s="47"/>
      <c r="C37" s="100"/>
      <c r="D37" s="47"/>
      <c r="E37" s="100"/>
      <c r="F37" s="100"/>
      <c r="G37" s="47"/>
      <c r="H37" s="47"/>
      <c r="I37" s="130"/>
      <c r="J37" s="13"/>
    </row>
    <row r="38" spans="1:10" ht="13.5" customHeight="1" x14ac:dyDescent="0.15">
      <c r="A38" s="66">
        <v>2017.1</v>
      </c>
      <c r="B38" s="47">
        <v>129039.74</v>
      </c>
      <c r="C38" s="100"/>
      <c r="D38" s="47">
        <v>193.26</v>
      </c>
      <c r="E38" s="100">
        <v>1903.29</v>
      </c>
      <c r="F38" s="100">
        <v>18557.39</v>
      </c>
      <c r="G38" s="47">
        <v>80699.820000000007</v>
      </c>
      <c r="H38" s="47">
        <v>27007.57</v>
      </c>
      <c r="I38" s="130">
        <v>678.41000000000008</v>
      </c>
      <c r="J38" s="13"/>
    </row>
    <row r="39" spans="1:10" ht="13.5" customHeight="1" x14ac:dyDescent="0.15">
      <c r="A39" s="66">
        <v>2</v>
      </c>
      <c r="B39" s="47">
        <v>129583.8</v>
      </c>
      <c r="C39" s="100"/>
      <c r="D39" s="47">
        <v>192.8</v>
      </c>
      <c r="E39" s="100">
        <v>1838.85</v>
      </c>
      <c r="F39" s="100">
        <v>18541.939999999999</v>
      </c>
      <c r="G39" s="47">
        <v>81063.48</v>
      </c>
      <c r="H39" s="47">
        <v>27260.23</v>
      </c>
      <c r="I39" s="130">
        <v>686.5</v>
      </c>
      <c r="J39" s="13"/>
    </row>
    <row r="40" spans="1:10" ht="13.5" customHeight="1" x14ac:dyDescent="0.15">
      <c r="A40" s="66">
        <v>3</v>
      </c>
      <c r="B40" s="47">
        <v>130590.26</v>
      </c>
      <c r="C40" s="100"/>
      <c r="D40" s="47">
        <v>191.05</v>
      </c>
      <c r="E40" s="100">
        <v>1793.17</v>
      </c>
      <c r="F40" s="100">
        <v>18609.29</v>
      </c>
      <c r="G40" s="47">
        <v>81964.77</v>
      </c>
      <c r="H40" s="47">
        <v>27432.45</v>
      </c>
      <c r="I40" s="130">
        <v>599.53</v>
      </c>
      <c r="J40" s="13"/>
    </row>
    <row r="41" spans="1:10" ht="13.5" customHeight="1" x14ac:dyDescent="0.15">
      <c r="A41" s="66"/>
      <c r="B41" s="47"/>
      <c r="C41" s="100"/>
      <c r="D41" s="47"/>
      <c r="E41" s="100"/>
      <c r="F41" s="100"/>
      <c r="G41" s="47"/>
      <c r="H41" s="47"/>
      <c r="I41" s="130"/>
      <c r="J41" s="13"/>
    </row>
    <row r="42" spans="1:10" ht="13.5" customHeight="1" x14ac:dyDescent="0.15">
      <c r="A42" s="66">
        <v>4</v>
      </c>
      <c r="B42" s="47">
        <v>132355.24</v>
      </c>
      <c r="C42" s="100"/>
      <c r="D42" s="47">
        <v>186.95</v>
      </c>
      <c r="E42" s="100">
        <v>1832.35</v>
      </c>
      <c r="F42" s="100">
        <v>18917.71</v>
      </c>
      <c r="G42" s="47">
        <v>83105.679999999993</v>
      </c>
      <c r="H42" s="47">
        <v>27709.03</v>
      </c>
      <c r="I42" s="130">
        <v>603.52</v>
      </c>
      <c r="J42" s="13"/>
    </row>
    <row r="43" spans="1:10" ht="13.5" customHeight="1" x14ac:dyDescent="0.15">
      <c r="A43" s="66">
        <v>5</v>
      </c>
      <c r="B43" s="47">
        <v>134051.79999999999</v>
      </c>
      <c r="C43" s="100"/>
      <c r="D43" s="47">
        <v>183.31</v>
      </c>
      <c r="E43" s="100">
        <v>1878.01</v>
      </c>
      <c r="F43" s="100">
        <v>19046.86</v>
      </c>
      <c r="G43" s="47">
        <v>84172.34</v>
      </c>
      <c r="H43" s="47">
        <v>28163.51</v>
      </c>
      <c r="I43" s="130">
        <v>607.77</v>
      </c>
      <c r="J43" s="13"/>
    </row>
    <row r="44" spans="1:10" ht="13.5" customHeight="1" x14ac:dyDescent="0.15">
      <c r="A44" s="66">
        <v>6</v>
      </c>
      <c r="B44" s="47">
        <v>136040.67000000001</v>
      </c>
      <c r="C44" s="100"/>
      <c r="D44" s="47">
        <v>187.86</v>
      </c>
      <c r="E44" s="100">
        <v>1889.13</v>
      </c>
      <c r="F44" s="100">
        <v>19306.39</v>
      </c>
      <c r="G44" s="47">
        <v>85519.65</v>
      </c>
      <c r="H44" s="47">
        <v>28513.98</v>
      </c>
      <c r="I44" s="130">
        <v>623.66000000000008</v>
      </c>
      <c r="J44" s="13"/>
    </row>
    <row r="45" spans="1:10" ht="13.5" customHeight="1" x14ac:dyDescent="0.15">
      <c r="A45" s="66"/>
      <c r="B45" s="47"/>
      <c r="C45" s="100"/>
      <c r="D45" s="47"/>
      <c r="E45" s="100"/>
      <c r="F45" s="100"/>
      <c r="G45" s="47"/>
      <c r="H45" s="47"/>
      <c r="I45" s="130"/>
      <c r="J45" s="13"/>
    </row>
    <row r="46" spans="1:10" ht="13.5" customHeight="1" x14ac:dyDescent="0.15">
      <c r="A46" s="66">
        <v>7</v>
      </c>
      <c r="B46" s="47">
        <v>136983.53</v>
      </c>
      <c r="C46" s="100"/>
      <c r="D46" s="47">
        <v>186.82</v>
      </c>
      <c r="E46" s="100">
        <v>1971.73</v>
      </c>
      <c r="F46" s="100">
        <v>19424.310000000001</v>
      </c>
      <c r="G46" s="47">
        <v>86167.16</v>
      </c>
      <c r="H46" s="47">
        <v>28623.3</v>
      </c>
      <c r="I46" s="130">
        <v>610.21</v>
      </c>
      <c r="J46" s="13"/>
    </row>
    <row r="47" spans="1:10" ht="13.5" customHeight="1" x14ac:dyDescent="0.15">
      <c r="A47" s="66">
        <v>8</v>
      </c>
      <c r="B47" s="47">
        <v>137895.47</v>
      </c>
      <c r="C47" s="100"/>
      <c r="D47" s="47">
        <v>188.6</v>
      </c>
      <c r="E47" s="100">
        <v>1960.55</v>
      </c>
      <c r="F47" s="100">
        <v>19584.13</v>
      </c>
      <c r="G47" s="47">
        <v>86711.69</v>
      </c>
      <c r="H47" s="47">
        <v>28840.69</v>
      </c>
      <c r="I47" s="130">
        <v>609.80999999999995</v>
      </c>
      <c r="J47" s="13"/>
    </row>
    <row r="48" spans="1:10" ht="13.5" customHeight="1" x14ac:dyDescent="0.15">
      <c r="A48" s="66">
        <v>9</v>
      </c>
      <c r="B48" s="47">
        <v>139074.87</v>
      </c>
      <c r="C48" s="100"/>
      <c r="D48" s="47">
        <v>190.73</v>
      </c>
      <c r="E48" s="100">
        <v>2025.83</v>
      </c>
      <c r="F48" s="100">
        <v>19817.55</v>
      </c>
      <c r="G48" s="47">
        <v>86980.160000000003</v>
      </c>
      <c r="H48" s="47">
        <v>29449.03</v>
      </c>
      <c r="I48" s="130">
        <v>612</v>
      </c>
      <c r="J48" s="13"/>
    </row>
    <row r="49" spans="1:10" ht="13.5" customHeight="1" x14ac:dyDescent="0.15">
      <c r="A49" s="66"/>
      <c r="B49" s="47"/>
      <c r="C49" s="100"/>
      <c r="D49" s="47"/>
      <c r="E49" s="100"/>
      <c r="F49" s="100"/>
      <c r="G49" s="47"/>
      <c r="H49" s="47"/>
      <c r="I49" s="130"/>
      <c r="J49" s="13"/>
    </row>
    <row r="50" spans="1:10" ht="13.5" customHeight="1" x14ac:dyDescent="0.15">
      <c r="A50" s="66">
        <v>10</v>
      </c>
      <c r="B50" s="47">
        <v>140343.44</v>
      </c>
      <c r="C50" s="100"/>
      <c r="D50" s="47">
        <v>191.01</v>
      </c>
      <c r="E50" s="100">
        <v>2180.8000000000002</v>
      </c>
      <c r="F50" s="100">
        <v>19877.45</v>
      </c>
      <c r="G50" s="47">
        <v>87878.73</v>
      </c>
      <c r="H50" s="47">
        <v>29605.22</v>
      </c>
      <c r="I50" s="130">
        <v>610.23</v>
      </c>
      <c r="J50" s="13"/>
    </row>
    <row r="51" spans="1:10" ht="13.5" customHeight="1" x14ac:dyDescent="0.15">
      <c r="A51" s="66">
        <v>11</v>
      </c>
      <c r="B51" s="47">
        <v>142086.16</v>
      </c>
      <c r="C51" s="100"/>
      <c r="D51" s="47">
        <v>194.75</v>
      </c>
      <c r="E51" s="100">
        <v>2289.8000000000002</v>
      </c>
      <c r="F51" s="100">
        <v>19964.240000000002</v>
      </c>
      <c r="G51" s="47">
        <v>89086.5</v>
      </c>
      <c r="H51" s="47">
        <v>29936.46</v>
      </c>
      <c r="I51" s="130">
        <v>614.41</v>
      </c>
      <c r="J51" s="13"/>
    </row>
    <row r="52" spans="1:10" ht="13.5" customHeight="1" x14ac:dyDescent="0.15">
      <c r="A52" s="66">
        <v>12</v>
      </c>
      <c r="B52" s="47">
        <v>144438.90400000001</v>
      </c>
      <c r="C52" s="100"/>
      <c r="D52" s="47">
        <v>199.12</v>
      </c>
      <c r="E52" s="100">
        <v>2450.6999999999998</v>
      </c>
      <c r="F52" s="100">
        <v>20337.37</v>
      </c>
      <c r="G52" s="47">
        <v>90522.074000000008</v>
      </c>
      <c r="H52" s="47">
        <v>30314.78</v>
      </c>
      <c r="I52" s="130">
        <v>614.86</v>
      </c>
      <c r="J52" s="13"/>
    </row>
    <row r="53" spans="1:10" ht="13.5" customHeight="1" x14ac:dyDescent="0.15">
      <c r="A53" s="66"/>
      <c r="B53" s="47"/>
      <c r="C53" s="100"/>
      <c r="D53" s="47"/>
      <c r="E53" s="100"/>
      <c r="F53" s="100"/>
      <c r="G53" s="47"/>
      <c r="H53" s="47"/>
      <c r="I53" s="130"/>
      <c r="J53" s="13"/>
    </row>
    <row r="54" spans="1:10" ht="13.5" customHeight="1" x14ac:dyDescent="0.15">
      <c r="A54" s="66" t="s">
        <v>181</v>
      </c>
      <c r="B54" s="47">
        <v>145747.01</v>
      </c>
      <c r="C54" s="100"/>
      <c r="D54" s="47">
        <v>197.57</v>
      </c>
      <c r="E54" s="100">
        <v>2451.15</v>
      </c>
      <c r="F54" s="100">
        <v>20391.5</v>
      </c>
      <c r="G54" s="47">
        <v>91355.12</v>
      </c>
      <c r="H54" s="47">
        <v>30749.919999999998</v>
      </c>
      <c r="I54" s="130">
        <v>601.75</v>
      </c>
      <c r="J54" s="135"/>
    </row>
    <row r="55" spans="1:10" ht="13.5" customHeight="1" x14ac:dyDescent="0.15">
      <c r="A55" s="66">
        <v>2</v>
      </c>
      <c r="B55" s="47">
        <v>146580.9</v>
      </c>
      <c r="C55" s="100"/>
      <c r="D55" s="47">
        <v>195.29</v>
      </c>
      <c r="E55" s="100">
        <v>2474.17</v>
      </c>
      <c r="F55" s="100">
        <v>20428.77</v>
      </c>
      <c r="G55" s="47">
        <v>92088.87</v>
      </c>
      <c r="H55" s="47">
        <v>30799.73</v>
      </c>
      <c r="I55" s="130">
        <v>594.07000000000698</v>
      </c>
      <c r="J55" s="135"/>
    </row>
    <row r="56" spans="1:10" ht="13.5" customHeight="1" x14ac:dyDescent="0.15">
      <c r="A56" s="66">
        <v>3</v>
      </c>
      <c r="B56" s="47">
        <v>147272.01999999999</v>
      </c>
      <c r="C56" s="100"/>
      <c r="D56" s="47">
        <v>199</v>
      </c>
      <c r="E56" s="100">
        <v>2605.0500000000002</v>
      </c>
      <c r="F56" s="100">
        <v>20431.509999999998</v>
      </c>
      <c r="G56" s="47">
        <v>92592.95</v>
      </c>
      <c r="H56" s="47">
        <v>30868.69</v>
      </c>
      <c r="I56" s="130">
        <v>574.82000000000698</v>
      </c>
      <c r="J56" s="135"/>
    </row>
    <row r="57" spans="1:10" ht="13.5" customHeight="1" x14ac:dyDescent="0.15">
      <c r="A57" s="66"/>
      <c r="B57" s="47"/>
      <c r="C57" s="100"/>
      <c r="D57" s="47"/>
      <c r="E57" s="100"/>
      <c r="F57" s="100"/>
      <c r="G57" s="47"/>
      <c r="H57" s="47"/>
      <c r="I57" s="130"/>
      <c r="J57" s="135"/>
    </row>
    <row r="58" spans="1:10" ht="13.5" customHeight="1" x14ac:dyDescent="0.15">
      <c r="A58" s="66">
        <v>4</v>
      </c>
      <c r="B58" s="47">
        <v>148763.56</v>
      </c>
      <c r="C58" s="100"/>
      <c r="D58" s="47">
        <v>197.8</v>
      </c>
      <c r="E58" s="100">
        <v>2604.9299999999998</v>
      </c>
      <c r="F58" s="100">
        <v>20611.669999999998</v>
      </c>
      <c r="G58" s="47">
        <v>93836.21</v>
      </c>
      <c r="H58" s="47">
        <v>30930.94</v>
      </c>
      <c r="I58" s="130">
        <v>582.01</v>
      </c>
      <c r="J58" s="135"/>
    </row>
    <row r="59" spans="1:10" ht="13.5" customHeight="1" x14ac:dyDescent="0.15">
      <c r="A59" s="66">
        <v>5</v>
      </c>
      <c r="B59" s="47">
        <v>150320.73930299998</v>
      </c>
      <c r="C59" s="100"/>
      <c r="D59" s="47">
        <v>204.15</v>
      </c>
      <c r="E59" s="100">
        <v>2620.4</v>
      </c>
      <c r="F59" s="100">
        <v>20699.439999999999</v>
      </c>
      <c r="G59" s="47">
        <v>95004.869302999985</v>
      </c>
      <c r="H59" s="47">
        <v>31191.75</v>
      </c>
      <c r="I59" s="130">
        <v>600.13</v>
      </c>
      <c r="J59" s="135"/>
    </row>
    <row r="60" spans="1:10" ht="13.5" customHeight="1" x14ac:dyDescent="0.15">
      <c r="A60" s="66">
        <v>6</v>
      </c>
      <c r="B60" s="47">
        <v>151295.46466996998</v>
      </c>
      <c r="C60" s="100"/>
      <c r="D60" s="47">
        <v>202.83</v>
      </c>
      <c r="E60" s="100">
        <v>2664.9</v>
      </c>
      <c r="F60" s="100">
        <v>20816.78</v>
      </c>
      <c r="G60" s="47">
        <v>95900.574669969996</v>
      </c>
      <c r="H60" s="47">
        <v>31097.119999999999</v>
      </c>
      <c r="I60" s="130">
        <v>613.25999999999419</v>
      </c>
      <c r="J60" s="135"/>
    </row>
    <row r="61" spans="1:10" ht="13.5" customHeight="1" x14ac:dyDescent="0.15">
      <c r="A61" s="66"/>
      <c r="B61" s="47"/>
      <c r="C61" s="100"/>
      <c r="D61" s="47"/>
      <c r="E61" s="100"/>
      <c r="F61" s="100"/>
      <c r="G61" s="47"/>
      <c r="H61" s="47"/>
      <c r="I61" s="130"/>
      <c r="J61" s="135"/>
    </row>
    <row r="62" spans="1:10" ht="13.5" customHeight="1" x14ac:dyDescent="0.15">
      <c r="A62" s="66">
        <v>7</v>
      </c>
      <c r="B62" s="47">
        <v>152412.63091071</v>
      </c>
      <c r="C62" s="100"/>
      <c r="D62" s="47">
        <v>216.84</v>
      </c>
      <c r="E62" s="100">
        <v>2885.06</v>
      </c>
      <c r="F62" s="100">
        <v>20984.92</v>
      </c>
      <c r="G62" s="47">
        <v>96424.930910709998</v>
      </c>
      <c r="H62" s="47">
        <v>31316.63</v>
      </c>
      <c r="I62" s="130">
        <v>584.25</v>
      </c>
      <c r="J62" s="135"/>
    </row>
    <row r="63" spans="1:10" ht="13.5" customHeight="1" x14ac:dyDescent="0.15">
      <c r="A63" s="66">
        <v>8</v>
      </c>
      <c r="B63" s="47">
        <v>152893.83726703998</v>
      </c>
      <c r="C63" s="100"/>
      <c r="D63" s="47">
        <v>218.44</v>
      </c>
      <c r="E63" s="100">
        <v>2893.93</v>
      </c>
      <c r="F63" s="100">
        <v>21077.5</v>
      </c>
      <c r="G63" s="47">
        <v>96630.347267039993</v>
      </c>
      <c r="H63" s="47">
        <v>31474.44</v>
      </c>
      <c r="I63" s="130">
        <v>599.17999999999995</v>
      </c>
      <c r="J63" s="135"/>
    </row>
    <row r="64" spans="1:10" ht="13.5" customHeight="1" x14ac:dyDescent="0.15">
      <c r="A64" s="66">
        <v>9</v>
      </c>
      <c r="B64" s="47">
        <v>153428.85481662999</v>
      </c>
      <c r="C64" s="100"/>
      <c r="D64" s="47">
        <v>221.87</v>
      </c>
      <c r="E64" s="100">
        <v>3031.48</v>
      </c>
      <c r="F64" s="100">
        <v>21215.64</v>
      </c>
      <c r="G64" s="47">
        <v>96456.55481663</v>
      </c>
      <c r="H64" s="47">
        <v>31905.43</v>
      </c>
      <c r="I64" s="130">
        <v>597.88</v>
      </c>
      <c r="J64" s="135"/>
    </row>
    <row r="65" spans="1:10" ht="13.5" customHeight="1" x14ac:dyDescent="0.15">
      <c r="A65" s="66"/>
      <c r="B65" s="47"/>
      <c r="C65" s="100"/>
      <c r="D65" s="47"/>
      <c r="E65" s="100"/>
      <c r="F65" s="100"/>
      <c r="G65" s="47"/>
      <c r="H65" s="47"/>
      <c r="I65" s="130"/>
      <c r="J65" s="135"/>
    </row>
    <row r="66" spans="1:10" ht="13.5" customHeight="1" x14ac:dyDescent="0.15">
      <c r="A66" s="66">
        <v>10</v>
      </c>
      <c r="B66" s="47">
        <v>154850.53013227001</v>
      </c>
      <c r="C66" s="100"/>
      <c r="D66" s="47">
        <v>236.13</v>
      </c>
      <c r="E66" s="100">
        <v>3198.73</v>
      </c>
      <c r="F66" s="100">
        <v>21366.1</v>
      </c>
      <c r="G66" s="47">
        <v>97235.780132270011</v>
      </c>
      <c r="H66" s="47">
        <v>32223.01</v>
      </c>
      <c r="I66" s="130">
        <v>590.78</v>
      </c>
      <c r="J66" s="135"/>
    </row>
    <row r="67" spans="1:10" ht="13.5" customHeight="1" x14ac:dyDescent="0.15">
      <c r="A67" s="66">
        <v>11</v>
      </c>
      <c r="B67" s="47">
        <v>156751.73065354998</v>
      </c>
      <c r="C67" s="100"/>
      <c r="D67" s="47">
        <v>243.23</v>
      </c>
      <c r="E67" s="100">
        <v>3254.37</v>
      </c>
      <c r="F67" s="100">
        <v>21373.42</v>
      </c>
      <c r="G67" s="47">
        <v>98687.330653549987</v>
      </c>
      <c r="H67" s="47">
        <v>32600.1</v>
      </c>
      <c r="I67" s="130">
        <v>593.28</v>
      </c>
      <c r="J67" s="135"/>
    </row>
    <row r="68" spans="1:10" ht="13.5" customHeight="1" x14ac:dyDescent="0.15">
      <c r="A68" s="66">
        <v>12</v>
      </c>
      <c r="B68" s="47">
        <v>158430.95000000001</v>
      </c>
      <c r="C68" s="100"/>
      <c r="D68" s="47">
        <v>250.44</v>
      </c>
      <c r="E68" s="100">
        <v>3002.72</v>
      </c>
      <c r="F68" s="100">
        <v>21654.23</v>
      </c>
      <c r="G68" s="47">
        <v>100087.83</v>
      </c>
      <c r="H68" s="47">
        <v>32885.449999999997</v>
      </c>
      <c r="I68" s="130">
        <v>550.28</v>
      </c>
      <c r="J68" s="135"/>
    </row>
    <row r="69" spans="1:10" ht="13.5" customHeight="1" x14ac:dyDescent="0.15">
      <c r="A69" s="66"/>
      <c r="B69" s="47"/>
      <c r="C69" s="100"/>
      <c r="D69" s="47"/>
      <c r="E69" s="100"/>
      <c r="F69" s="100"/>
      <c r="G69" s="47"/>
      <c r="H69" s="47"/>
      <c r="I69" s="130"/>
      <c r="J69" s="135"/>
    </row>
    <row r="70" spans="1:10" ht="13.5" customHeight="1" x14ac:dyDescent="0.15">
      <c r="A70" s="66">
        <v>2019.1</v>
      </c>
      <c r="B70" s="47">
        <v>158016.76999999999</v>
      </c>
      <c r="C70" s="100"/>
      <c r="D70" s="47">
        <v>246.03</v>
      </c>
      <c r="E70" s="100">
        <v>2894.49</v>
      </c>
      <c r="F70" s="100">
        <v>21481.51</v>
      </c>
      <c r="G70" s="47">
        <v>100301.55</v>
      </c>
      <c r="H70" s="47">
        <v>32551.41</v>
      </c>
      <c r="I70" s="130">
        <v>541.78</v>
      </c>
      <c r="J70" s="135"/>
    </row>
    <row r="71" spans="1:10" ht="13.5" customHeight="1" x14ac:dyDescent="0.15">
      <c r="A71" s="66">
        <v>2</v>
      </c>
      <c r="B71" s="47">
        <v>158360.72</v>
      </c>
      <c r="C71" s="100"/>
      <c r="D71" s="47">
        <v>239.62</v>
      </c>
      <c r="E71" s="100">
        <v>3030.7</v>
      </c>
      <c r="F71" s="100">
        <v>21461.45</v>
      </c>
      <c r="G71" s="47">
        <v>100608.7</v>
      </c>
      <c r="H71" s="47">
        <v>32499.05</v>
      </c>
      <c r="I71" s="130">
        <v>521.20000000000005</v>
      </c>
      <c r="J71" s="135"/>
    </row>
    <row r="72" spans="1:10" ht="13.5" customHeight="1" x14ac:dyDescent="0.15">
      <c r="A72" s="66">
        <v>3</v>
      </c>
      <c r="B72" s="47">
        <v>158191.1</v>
      </c>
      <c r="C72" s="100"/>
      <c r="D72" s="47">
        <v>236.73</v>
      </c>
      <c r="E72" s="100">
        <v>2854.82</v>
      </c>
      <c r="F72" s="100">
        <v>21454.35</v>
      </c>
      <c r="G72" s="47">
        <v>100731.6</v>
      </c>
      <c r="H72" s="47">
        <v>32415.29</v>
      </c>
      <c r="I72" s="130">
        <v>498.31</v>
      </c>
      <c r="J72" s="135"/>
    </row>
    <row r="73" spans="1:10" ht="13.5" customHeight="1" x14ac:dyDescent="0.15">
      <c r="A73" s="66"/>
      <c r="B73" s="47"/>
      <c r="C73" s="100"/>
      <c r="D73" s="47"/>
      <c r="E73" s="100"/>
      <c r="F73" s="100"/>
      <c r="G73" s="47"/>
      <c r="H73" s="47"/>
      <c r="I73" s="130"/>
      <c r="J73" s="135"/>
    </row>
    <row r="74" spans="1:10" ht="13.5" customHeight="1" x14ac:dyDescent="0.15">
      <c r="A74" s="66">
        <v>4</v>
      </c>
      <c r="B74" s="47">
        <v>158839.26</v>
      </c>
      <c r="C74" s="100"/>
      <c r="D74" s="47">
        <v>236.3</v>
      </c>
      <c r="E74" s="100">
        <v>2852.81</v>
      </c>
      <c r="F74" s="100">
        <v>21561.75</v>
      </c>
      <c r="G74" s="47">
        <v>101452.23</v>
      </c>
      <c r="H74" s="47">
        <v>32225.82</v>
      </c>
      <c r="I74" s="130">
        <v>510.34999999999997</v>
      </c>
      <c r="J74" s="135"/>
    </row>
    <row r="75" spans="1:10" ht="13.5" customHeight="1" x14ac:dyDescent="0.15">
      <c r="A75" s="68">
        <v>5</v>
      </c>
      <c r="B75" s="105">
        <v>159583.79999999999</v>
      </c>
      <c r="C75" s="105"/>
      <c r="D75" s="105">
        <v>235.91</v>
      </c>
      <c r="E75" s="105">
        <v>2868.68</v>
      </c>
      <c r="F75" s="105">
        <v>21719.29</v>
      </c>
      <c r="G75" s="105">
        <v>102135.31</v>
      </c>
      <c r="H75" s="105">
        <v>32121.75</v>
      </c>
      <c r="I75" s="127">
        <v>502.86</v>
      </c>
      <c r="J75" s="135"/>
    </row>
    <row r="76" spans="1:10" ht="13.5" customHeight="1" x14ac:dyDescent="0.15">
      <c r="A76" s="23" t="s">
        <v>196</v>
      </c>
      <c r="B76" s="3"/>
      <c r="C76" s="3"/>
      <c r="D76" s="3"/>
      <c r="E76" s="3"/>
      <c r="F76" s="3"/>
      <c r="G76" s="3"/>
      <c r="H76" s="3"/>
      <c r="I76" s="96"/>
      <c r="J76" s="13"/>
    </row>
    <row r="77" spans="1:10" ht="13.5" customHeight="1" x14ac:dyDescent="0.15">
      <c r="A77" s="23" t="s">
        <v>198</v>
      </c>
      <c r="J77" s="13"/>
    </row>
    <row r="78" spans="1:10" s="13" customFormat="1" ht="13.5" customHeight="1" x14ac:dyDescent="0.15">
      <c r="A78" s="69"/>
      <c r="B78" s="12"/>
      <c r="C78" s="12"/>
      <c r="D78" s="12"/>
      <c r="E78" s="12"/>
      <c r="F78" s="12"/>
      <c r="G78" s="12"/>
      <c r="H78" s="12"/>
      <c r="I78" s="12"/>
    </row>
    <row r="79" spans="1:10" ht="13.5" customHeight="1" thickBot="1" x14ac:dyDescent="0.2">
      <c r="J79" s="13"/>
    </row>
    <row r="80" spans="1:10" ht="11.25" customHeight="1" thickBot="1" x14ac:dyDescent="0.2">
      <c r="B80" s="57" t="s">
        <v>201</v>
      </c>
      <c r="C80" s="150">
        <f>SUM(C76:J76)-B76</f>
        <v>0</v>
      </c>
    </row>
    <row r="87" ht="12" customHeight="1" x14ac:dyDescent="0.15"/>
  </sheetData>
  <mergeCells count="2">
    <mergeCell ref="A6:A7"/>
    <mergeCell ref="B6:I6"/>
  </mergeCells>
  <phoneticPr fontId="6" type="noConversion"/>
  <printOptions horizontalCentered="1"/>
  <pageMargins left="0.55118110236220474" right="0.55118110236220474" top="0.78740157480314965" bottom="0.78740157480314965" header="0.39370078740157483" footer="0.39370078740157483"/>
  <pageSetup paperSize="9" scale="74" orientation="portrait" r:id="rId1"/>
  <headerFooter alignWithMargins="0"/>
  <ignoredErrors>
    <ignoredError sqref="A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1"/>
  <sheetViews>
    <sheetView showGridLines="0" view="pageBreakPreview" zoomScale="145" zoomScaleNormal="100" zoomScaleSheetLayoutView="145" workbookViewId="0">
      <pane xSplit="1" ySplit="7" topLeftCell="B68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F75"/>
    </sheetView>
  </sheetViews>
  <sheetFormatPr defaultRowHeight="13.5" x14ac:dyDescent="0.15"/>
  <cols>
    <col min="1" max="1" width="10.77734375" style="12" customWidth="1"/>
    <col min="2" max="6" width="15.77734375" style="12" customWidth="1"/>
    <col min="7" max="16384" width="8.88671875" style="12"/>
  </cols>
  <sheetData>
    <row r="1" spans="1:7" s="1" customFormat="1" ht="12" x14ac:dyDescent="0.15"/>
    <row r="2" spans="1:7" s="1" customFormat="1" ht="12" x14ac:dyDescent="0.15">
      <c r="A2" s="201"/>
      <c r="B2" s="201"/>
      <c r="C2" s="201"/>
      <c r="D2" s="201"/>
      <c r="E2" s="201"/>
      <c r="F2" s="147"/>
    </row>
    <row r="3" spans="1:7" s="1" customFormat="1" ht="12" x14ac:dyDescent="0.15">
      <c r="A3" s="145"/>
      <c r="B3" s="23"/>
      <c r="C3" s="73"/>
      <c r="D3" s="73"/>
      <c r="E3" s="73"/>
      <c r="F3" s="73"/>
    </row>
    <row r="4" spans="1:7" s="1" customFormat="1" ht="12" x14ac:dyDescent="0.15">
      <c r="A4" s="23" t="s">
        <v>132</v>
      </c>
      <c r="B4" s="23"/>
      <c r="C4" s="73"/>
      <c r="D4" s="73"/>
      <c r="E4" s="73"/>
      <c r="F4" s="73"/>
    </row>
    <row r="5" spans="1:7" s="1" customFormat="1" ht="12" x14ac:dyDescent="0.15">
      <c r="A5" s="23" t="s">
        <v>106</v>
      </c>
      <c r="B5" s="54"/>
      <c r="C5" s="54"/>
      <c r="D5" s="54"/>
      <c r="E5" s="54"/>
      <c r="F5" s="4" t="s">
        <v>161</v>
      </c>
    </row>
    <row r="6" spans="1:7" ht="11.25" customHeight="1" x14ac:dyDescent="0.15">
      <c r="A6" s="163" t="s">
        <v>133</v>
      </c>
      <c r="B6" s="171" t="s">
        <v>90</v>
      </c>
      <c r="C6" s="74"/>
      <c r="D6" s="74"/>
      <c r="E6" s="171" t="s">
        <v>91</v>
      </c>
      <c r="F6" s="74"/>
    </row>
    <row r="7" spans="1:7" ht="23.25" customHeight="1" x14ac:dyDescent="0.15">
      <c r="A7" s="164"/>
      <c r="B7" s="172"/>
      <c r="C7" s="7" t="s">
        <v>76</v>
      </c>
      <c r="D7" s="7" t="s">
        <v>77</v>
      </c>
      <c r="E7" s="172"/>
      <c r="F7" s="51" t="s">
        <v>165</v>
      </c>
    </row>
    <row r="8" spans="1:7" ht="13.5" customHeight="1" x14ac:dyDescent="0.15">
      <c r="A8" s="76">
        <v>2008</v>
      </c>
      <c r="B8" s="47" t="s">
        <v>93</v>
      </c>
      <c r="C8" s="100" t="s">
        <v>93</v>
      </c>
      <c r="D8" s="47" t="s">
        <v>93</v>
      </c>
      <c r="E8" s="47">
        <v>48898</v>
      </c>
      <c r="F8" s="136">
        <v>14965</v>
      </c>
    </row>
    <row r="9" spans="1:7" ht="13.5" customHeight="1" x14ac:dyDescent="0.15">
      <c r="A9" s="76">
        <v>2009</v>
      </c>
      <c r="B9" s="47" t="s">
        <v>93</v>
      </c>
      <c r="C9" s="100" t="s">
        <v>93</v>
      </c>
      <c r="D9" s="47" t="s">
        <v>93</v>
      </c>
      <c r="E9" s="47">
        <v>49566</v>
      </c>
      <c r="F9" s="136">
        <v>16194</v>
      </c>
    </row>
    <row r="10" spans="1:7" ht="13.5" customHeight="1" x14ac:dyDescent="0.15">
      <c r="A10" s="76">
        <v>2010</v>
      </c>
      <c r="B10" s="47" t="s">
        <v>93</v>
      </c>
      <c r="C10" s="100" t="s">
        <v>93</v>
      </c>
      <c r="D10" s="47" t="s">
        <v>93</v>
      </c>
      <c r="E10" s="47">
        <v>56883</v>
      </c>
      <c r="F10" s="136">
        <v>19191</v>
      </c>
    </row>
    <row r="11" spans="1:7" ht="13.5" customHeight="1" x14ac:dyDescent="0.15">
      <c r="A11" s="76"/>
      <c r="B11" s="47"/>
      <c r="C11" s="100"/>
      <c r="D11" s="47"/>
      <c r="E11" s="47"/>
      <c r="F11" s="136"/>
    </row>
    <row r="12" spans="1:7" ht="13.5" customHeight="1" x14ac:dyDescent="0.15">
      <c r="A12" s="76">
        <v>2011</v>
      </c>
      <c r="B12" s="47" t="s">
        <v>93</v>
      </c>
      <c r="C12" s="100" t="s">
        <v>93</v>
      </c>
      <c r="D12" s="47" t="s">
        <v>93</v>
      </c>
      <c r="E12" s="47">
        <v>62009</v>
      </c>
      <c r="F12" s="136">
        <v>21381</v>
      </c>
    </row>
    <row r="13" spans="1:7" ht="13.5" customHeight="1" x14ac:dyDescent="0.15">
      <c r="A13" s="76">
        <v>2012</v>
      </c>
      <c r="B13" s="47" t="s">
        <v>93</v>
      </c>
      <c r="C13" s="100" t="s">
        <v>93</v>
      </c>
      <c r="D13" s="47" t="s">
        <v>93</v>
      </c>
      <c r="E13" s="47">
        <v>65394.48</v>
      </c>
      <c r="F13" s="136">
        <v>22139</v>
      </c>
    </row>
    <row r="14" spans="1:7" s="27" customFormat="1" ht="13.5" customHeight="1" x14ac:dyDescent="0.15">
      <c r="A14" s="76">
        <v>2013</v>
      </c>
      <c r="B14" s="47">
        <v>6620</v>
      </c>
      <c r="C14" s="100">
        <v>61</v>
      </c>
      <c r="D14" s="47">
        <v>6559</v>
      </c>
      <c r="E14" s="47">
        <v>69557.209999999992</v>
      </c>
      <c r="F14" s="136">
        <v>23439.22</v>
      </c>
    </row>
    <row r="15" spans="1:7" s="27" customFormat="1" ht="13.5" customHeight="1" x14ac:dyDescent="0.15">
      <c r="A15" s="76">
        <v>2014</v>
      </c>
      <c r="B15" s="47">
        <v>8607.3700000000008</v>
      </c>
      <c r="C15" s="100">
        <v>159.19</v>
      </c>
      <c r="D15" s="47">
        <v>8448.18</v>
      </c>
      <c r="E15" s="47">
        <v>75192.759999999995</v>
      </c>
      <c r="F15" s="136">
        <v>24894.720000000001</v>
      </c>
      <c r="G15" s="32"/>
    </row>
    <row r="16" spans="1:7" s="27" customFormat="1" ht="13.5" customHeight="1" x14ac:dyDescent="0.15">
      <c r="A16" s="110">
        <v>2015</v>
      </c>
      <c r="B16" s="47">
        <v>11255.65</v>
      </c>
      <c r="C16" s="100">
        <v>439.69</v>
      </c>
      <c r="D16" s="47">
        <v>10815.96</v>
      </c>
      <c r="E16" s="47">
        <v>80454.12</v>
      </c>
      <c r="F16" s="136">
        <v>24111</v>
      </c>
      <c r="G16" s="32"/>
    </row>
    <row r="17" spans="1:7" s="27" customFormat="1" ht="13.5" customHeight="1" x14ac:dyDescent="0.15">
      <c r="A17" s="116"/>
      <c r="B17" s="47"/>
      <c r="C17" s="100"/>
      <c r="D17" s="47"/>
      <c r="E17" s="47"/>
      <c r="F17" s="136"/>
      <c r="G17" s="32"/>
    </row>
    <row r="18" spans="1:7" s="27" customFormat="1" ht="13.5" customHeight="1" x14ac:dyDescent="0.15">
      <c r="A18" s="76">
        <v>2016</v>
      </c>
      <c r="B18" s="47">
        <v>14495.39</v>
      </c>
      <c r="C18" s="100">
        <v>447.69</v>
      </c>
      <c r="D18" s="47">
        <v>14047.7</v>
      </c>
      <c r="E18" s="47">
        <v>91642.27</v>
      </c>
      <c r="F18" s="136">
        <v>27133</v>
      </c>
      <c r="G18" s="32"/>
    </row>
    <row r="19" spans="1:7" s="27" customFormat="1" ht="13.5" customHeight="1" x14ac:dyDescent="0.15">
      <c r="A19" s="116">
        <v>2017</v>
      </c>
      <c r="B19" s="47">
        <v>20576.824866999999</v>
      </c>
      <c r="C19" s="100">
        <v>243.19</v>
      </c>
      <c r="D19" s="47">
        <v>20333.634867000001</v>
      </c>
      <c r="E19" s="47">
        <v>101051.02</v>
      </c>
      <c r="F19" s="136">
        <v>31093.222688190002</v>
      </c>
      <c r="G19" s="32"/>
    </row>
    <row r="20" spans="1:7" s="27" customFormat="1" ht="13.5" customHeight="1" x14ac:dyDescent="0.15">
      <c r="A20" s="154">
        <v>2018</v>
      </c>
      <c r="B20" s="47">
        <f>B68</f>
        <v>25959.360000000001</v>
      </c>
      <c r="C20" s="47">
        <f t="shared" ref="C20:F20" si="0">C68</f>
        <v>174.99</v>
      </c>
      <c r="D20" s="47">
        <f t="shared" si="0"/>
        <v>25784.37</v>
      </c>
      <c r="E20" s="47">
        <f t="shared" si="0"/>
        <v>109096</v>
      </c>
      <c r="F20" s="47">
        <f t="shared" si="0"/>
        <v>32499</v>
      </c>
      <c r="G20" s="32"/>
    </row>
    <row r="21" spans="1:7" s="27" customFormat="1" ht="13.5" customHeight="1" x14ac:dyDescent="0.15">
      <c r="A21" s="76"/>
      <c r="B21" s="47"/>
      <c r="C21" s="100"/>
      <c r="D21" s="47"/>
      <c r="E21" s="47"/>
      <c r="F21" s="136"/>
      <c r="G21" s="32"/>
    </row>
    <row r="22" spans="1:7" s="27" customFormat="1" ht="13.5" customHeight="1" x14ac:dyDescent="0.15">
      <c r="A22" s="66" t="s">
        <v>157</v>
      </c>
      <c r="B22" s="47">
        <v>11236.7</v>
      </c>
      <c r="C22" s="100">
        <v>436.35</v>
      </c>
      <c r="D22" s="47">
        <v>10800.35</v>
      </c>
      <c r="E22" s="47">
        <v>80738.570000000007</v>
      </c>
      <c r="F22" s="136">
        <v>24212</v>
      </c>
      <c r="G22" s="32"/>
    </row>
    <row r="23" spans="1:7" s="27" customFormat="1" ht="13.5" customHeight="1" x14ac:dyDescent="0.15">
      <c r="A23" s="66">
        <v>2</v>
      </c>
      <c r="B23" s="47">
        <v>11442.79</v>
      </c>
      <c r="C23" s="100">
        <v>431.82</v>
      </c>
      <c r="D23" s="47">
        <v>11010.97</v>
      </c>
      <c r="E23" s="47">
        <v>81133.599999999991</v>
      </c>
      <c r="F23" s="136">
        <v>24193</v>
      </c>
      <c r="G23" s="32"/>
    </row>
    <row r="24" spans="1:7" s="27" customFormat="1" ht="13.5" customHeight="1" x14ac:dyDescent="0.15">
      <c r="A24" s="66">
        <v>3</v>
      </c>
      <c r="B24" s="47">
        <v>11598.31</v>
      </c>
      <c r="C24" s="100">
        <v>431.82</v>
      </c>
      <c r="D24" s="47">
        <v>11166.49</v>
      </c>
      <c r="E24" s="47">
        <v>81876.62</v>
      </c>
      <c r="F24" s="136">
        <v>24309</v>
      </c>
      <c r="G24" s="32"/>
    </row>
    <row r="25" spans="1:7" s="27" customFormat="1" ht="13.5" customHeight="1" x14ac:dyDescent="0.15">
      <c r="A25" s="66"/>
      <c r="B25" s="47"/>
      <c r="C25" s="100"/>
      <c r="D25" s="47"/>
      <c r="E25" s="47"/>
      <c r="F25" s="136"/>
      <c r="G25" s="32"/>
    </row>
    <row r="26" spans="1:7" s="27" customFormat="1" ht="14.25" customHeight="1" x14ac:dyDescent="0.15">
      <c r="A26" s="66">
        <v>4</v>
      </c>
      <c r="B26" s="47">
        <v>11891.72</v>
      </c>
      <c r="C26" s="100">
        <v>467.9</v>
      </c>
      <c r="D26" s="47">
        <v>11423.82</v>
      </c>
      <c r="E26" s="47">
        <v>82905.200000000012</v>
      </c>
      <c r="F26" s="136">
        <v>24851</v>
      </c>
      <c r="G26" s="32"/>
    </row>
    <row r="27" spans="1:7" s="27" customFormat="1" ht="14.25" customHeight="1" x14ac:dyDescent="0.15">
      <c r="A27" s="66">
        <v>5</v>
      </c>
      <c r="B27" s="47">
        <v>12242.21</v>
      </c>
      <c r="C27" s="100">
        <v>467.4</v>
      </c>
      <c r="D27" s="47">
        <v>11774.81</v>
      </c>
      <c r="E27" s="47">
        <v>83763.62999999999</v>
      </c>
      <c r="F27" s="136">
        <v>24979</v>
      </c>
      <c r="G27" s="32"/>
    </row>
    <row r="28" spans="1:7" s="27" customFormat="1" ht="14.25" customHeight="1" x14ac:dyDescent="0.15">
      <c r="A28" s="66">
        <v>6</v>
      </c>
      <c r="B28" s="47">
        <v>12386.53</v>
      </c>
      <c r="C28" s="100">
        <v>466.9</v>
      </c>
      <c r="D28" s="47">
        <v>11919.63</v>
      </c>
      <c r="E28" s="47">
        <v>84736.579999999987</v>
      </c>
      <c r="F28" s="136">
        <v>25184</v>
      </c>
      <c r="G28" s="32"/>
    </row>
    <row r="29" spans="1:7" s="27" customFormat="1" ht="14.25" customHeight="1" x14ac:dyDescent="0.15">
      <c r="A29" s="66"/>
      <c r="B29" s="47"/>
      <c r="C29" s="100"/>
      <c r="D29" s="47"/>
      <c r="E29" s="47"/>
      <c r="F29" s="136"/>
      <c r="G29" s="32"/>
    </row>
    <row r="30" spans="1:7" s="27" customFormat="1" ht="14.25" customHeight="1" x14ac:dyDescent="0.15">
      <c r="A30" s="66">
        <v>7</v>
      </c>
      <c r="B30" s="47">
        <v>12687.42</v>
      </c>
      <c r="C30" s="100">
        <v>462.19</v>
      </c>
      <c r="D30" s="47">
        <v>12225.23</v>
      </c>
      <c r="E30" s="47">
        <v>85126.68</v>
      </c>
      <c r="F30" s="136">
        <v>25329</v>
      </c>
      <c r="G30" s="32"/>
    </row>
    <row r="31" spans="1:7" s="27" customFormat="1" ht="14.25" customHeight="1" x14ac:dyDescent="0.15">
      <c r="A31" s="66">
        <v>8</v>
      </c>
      <c r="B31" s="47">
        <v>13128</v>
      </c>
      <c r="C31" s="100">
        <v>460.69</v>
      </c>
      <c r="D31" s="47">
        <v>12667.31</v>
      </c>
      <c r="E31" s="47">
        <v>86130.859999999986</v>
      </c>
      <c r="F31" s="136">
        <v>25759</v>
      </c>
      <c r="G31" s="32"/>
    </row>
    <row r="32" spans="1:7" s="27" customFormat="1" ht="14.25" customHeight="1" x14ac:dyDescent="0.15">
      <c r="A32" s="66">
        <v>9</v>
      </c>
      <c r="B32" s="47">
        <v>13555.2</v>
      </c>
      <c r="C32" s="100">
        <v>459.69</v>
      </c>
      <c r="D32" s="47">
        <v>13095.51</v>
      </c>
      <c r="E32" s="47">
        <v>87533.18</v>
      </c>
      <c r="F32" s="136">
        <v>25506</v>
      </c>
      <c r="G32" s="32"/>
    </row>
    <row r="33" spans="1:7" s="27" customFormat="1" ht="13.5" customHeight="1" x14ac:dyDescent="0.15">
      <c r="A33" s="66"/>
      <c r="B33" s="47"/>
      <c r="C33" s="100"/>
      <c r="D33" s="47"/>
      <c r="E33" s="47"/>
      <c r="F33" s="136"/>
      <c r="G33" s="32"/>
    </row>
    <row r="34" spans="1:7" ht="13.5" customHeight="1" x14ac:dyDescent="0.15">
      <c r="A34" s="66">
        <v>10</v>
      </c>
      <c r="B34" s="47">
        <v>13680.41</v>
      </c>
      <c r="C34" s="100">
        <v>413.69</v>
      </c>
      <c r="D34" s="47">
        <v>13266.72</v>
      </c>
      <c r="E34" s="47">
        <v>88617.69</v>
      </c>
      <c r="F34" s="136">
        <v>25907</v>
      </c>
      <c r="G34" s="13"/>
    </row>
    <row r="35" spans="1:7" ht="12.75" customHeight="1" x14ac:dyDescent="0.15">
      <c r="A35" s="66">
        <v>11</v>
      </c>
      <c r="B35" s="47">
        <v>14013.36</v>
      </c>
      <c r="C35" s="100">
        <v>428.69</v>
      </c>
      <c r="D35" s="47">
        <v>13584.67</v>
      </c>
      <c r="E35" s="47">
        <v>89774.03</v>
      </c>
      <c r="F35" s="136">
        <v>26350</v>
      </c>
      <c r="G35" s="13"/>
    </row>
    <row r="36" spans="1:7" ht="13.5" customHeight="1" x14ac:dyDescent="0.15">
      <c r="A36" s="66">
        <v>12</v>
      </c>
      <c r="B36" s="47">
        <v>14495.39</v>
      </c>
      <c r="C36" s="100">
        <v>447.69</v>
      </c>
      <c r="D36" s="47">
        <v>14047.7</v>
      </c>
      <c r="E36" s="47">
        <v>91642.27</v>
      </c>
      <c r="F36" s="136">
        <v>27133</v>
      </c>
      <c r="G36" s="13"/>
    </row>
    <row r="37" spans="1:7" ht="12.75" customHeight="1" x14ac:dyDescent="0.15">
      <c r="A37" s="66"/>
      <c r="B37" s="47"/>
      <c r="C37" s="100"/>
      <c r="D37" s="47"/>
      <c r="E37" s="47"/>
      <c r="F37" s="136"/>
      <c r="G37" s="13"/>
    </row>
    <row r="38" spans="1:7" ht="13.5" customHeight="1" x14ac:dyDescent="0.15">
      <c r="A38" s="66" t="s">
        <v>167</v>
      </c>
      <c r="B38" s="47">
        <v>14691.28</v>
      </c>
      <c r="C38" s="100">
        <v>446.69</v>
      </c>
      <c r="D38" s="47">
        <v>14244.59</v>
      </c>
      <c r="E38" s="47">
        <v>92276</v>
      </c>
      <c r="F38" s="136">
        <v>27583</v>
      </c>
      <c r="G38" s="13"/>
    </row>
    <row r="39" spans="1:7" ht="13.5" customHeight="1" x14ac:dyDescent="0.15">
      <c r="A39" s="66">
        <v>2</v>
      </c>
      <c r="B39" s="47">
        <v>14842.5</v>
      </c>
      <c r="C39" s="100">
        <v>365.69</v>
      </c>
      <c r="D39" s="47">
        <v>14476.81</v>
      </c>
      <c r="E39" s="47">
        <v>92659.45</v>
      </c>
      <c r="F39" s="136">
        <v>27829.950508829999</v>
      </c>
      <c r="G39" s="13"/>
    </row>
    <row r="40" spans="1:7" ht="13.5" customHeight="1" x14ac:dyDescent="0.15">
      <c r="A40" s="66">
        <v>3</v>
      </c>
      <c r="B40" s="47">
        <v>15342.31</v>
      </c>
      <c r="C40" s="100">
        <v>344.69</v>
      </c>
      <c r="D40" s="47">
        <v>14997.62</v>
      </c>
      <c r="E40" s="47">
        <v>93101.59</v>
      </c>
      <c r="F40" s="136">
        <v>28094.972824329998</v>
      </c>
      <c r="G40" s="13"/>
    </row>
    <row r="41" spans="1:7" ht="13.5" customHeight="1" x14ac:dyDescent="0.15">
      <c r="A41" s="66"/>
      <c r="B41" s="47"/>
      <c r="C41" s="100"/>
      <c r="D41" s="47"/>
      <c r="E41" s="47"/>
      <c r="F41" s="136"/>
      <c r="G41" s="13"/>
    </row>
    <row r="42" spans="1:7" ht="13.5" customHeight="1" x14ac:dyDescent="0.15">
      <c r="A42" s="66">
        <v>4</v>
      </c>
      <c r="B42" s="47">
        <v>15713.35</v>
      </c>
      <c r="C42" s="100">
        <v>311.69</v>
      </c>
      <c r="D42" s="47">
        <v>15401.66</v>
      </c>
      <c r="E42" s="47">
        <v>94311.46</v>
      </c>
      <c r="F42" s="136">
        <v>28578.84700772</v>
      </c>
      <c r="G42" s="13"/>
    </row>
    <row r="43" spans="1:7" ht="13.5" customHeight="1" x14ac:dyDescent="0.15">
      <c r="A43" s="66">
        <v>5</v>
      </c>
      <c r="B43" s="47">
        <v>16290.73</v>
      </c>
      <c r="C43" s="100">
        <v>330.69</v>
      </c>
      <c r="D43" s="47">
        <v>15960.04</v>
      </c>
      <c r="E43" s="47">
        <v>95389.83</v>
      </c>
      <c r="F43" s="136">
        <v>29095.981840610002</v>
      </c>
      <c r="G43" s="13"/>
    </row>
    <row r="44" spans="1:7" ht="13.5" customHeight="1" x14ac:dyDescent="0.15">
      <c r="A44" s="66">
        <v>6</v>
      </c>
      <c r="B44" s="47">
        <v>17029.41</v>
      </c>
      <c r="C44" s="100">
        <v>329.69</v>
      </c>
      <c r="D44" s="47">
        <v>16699.72</v>
      </c>
      <c r="E44" s="47">
        <v>96642.109999999986</v>
      </c>
      <c r="F44" s="136">
        <v>29397.280576360004</v>
      </c>
      <c r="G44" s="13"/>
    </row>
    <row r="45" spans="1:7" ht="13.5" customHeight="1" x14ac:dyDescent="0.15">
      <c r="A45" s="66"/>
      <c r="B45" s="47"/>
      <c r="C45" s="100"/>
      <c r="D45" s="47"/>
      <c r="E45" s="47"/>
      <c r="F45" s="136"/>
      <c r="G45" s="13"/>
    </row>
    <row r="46" spans="1:7" ht="13.5" customHeight="1" x14ac:dyDescent="0.15">
      <c r="A46" s="66">
        <v>7</v>
      </c>
      <c r="B46" s="47">
        <v>17690.253897409999</v>
      </c>
      <c r="C46" s="100">
        <v>328.69</v>
      </c>
      <c r="D46" s="47">
        <v>17361.56389741</v>
      </c>
      <c r="E46" s="47">
        <v>96974.709999999992</v>
      </c>
      <c r="F46" s="136">
        <v>29469.710475019998</v>
      </c>
      <c r="G46" s="13"/>
    </row>
    <row r="47" spans="1:7" ht="13.5" customHeight="1" x14ac:dyDescent="0.15">
      <c r="A47" s="66">
        <v>8</v>
      </c>
      <c r="B47" s="47">
        <v>18105.858895769998</v>
      </c>
      <c r="C47" s="100">
        <v>327.19</v>
      </c>
      <c r="D47" s="47">
        <v>17778.668895769999</v>
      </c>
      <c r="E47" s="47">
        <v>97303.93</v>
      </c>
      <c r="F47" s="136">
        <v>29777.833050990004</v>
      </c>
      <c r="G47" s="13"/>
    </row>
    <row r="48" spans="1:7" ht="13.5" customHeight="1" x14ac:dyDescent="0.15">
      <c r="A48" s="66">
        <v>9</v>
      </c>
      <c r="B48" s="47">
        <v>18492.427054940003</v>
      </c>
      <c r="C48" s="100">
        <v>246.19</v>
      </c>
      <c r="D48" s="47">
        <v>18246.23705494</v>
      </c>
      <c r="E48" s="47">
        <v>97967.909999999989</v>
      </c>
      <c r="F48" s="136">
        <v>30351.472264149997</v>
      </c>
      <c r="G48" s="13"/>
    </row>
    <row r="49" spans="1:7" ht="13.5" customHeight="1" x14ac:dyDescent="0.15">
      <c r="A49" s="66"/>
      <c r="B49" s="47"/>
      <c r="C49" s="100"/>
      <c r="D49" s="47"/>
      <c r="E49" s="47"/>
      <c r="F49" s="136"/>
      <c r="G49" s="13"/>
    </row>
    <row r="50" spans="1:7" ht="13.5" customHeight="1" x14ac:dyDescent="0.15">
      <c r="A50" s="66">
        <v>10</v>
      </c>
      <c r="B50" s="47">
        <v>19069.22683688</v>
      </c>
      <c r="C50" s="100">
        <v>245.19</v>
      </c>
      <c r="D50" s="47">
        <v>18824.036836880001</v>
      </c>
      <c r="E50" s="47">
        <v>98679.63</v>
      </c>
      <c r="F50" s="136">
        <v>30458.456075880003</v>
      </c>
      <c r="G50" s="13"/>
    </row>
    <row r="51" spans="1:7" ht="13.5" customHeight="1" x14ac:dyDescent="0.15">
      <c r="A51" s="66">
        <v>11</v>
      </c>
      <c r="B51" s="47">
        <v>19793.913547479999</v>
      </c>
      <c r="C51" s="100">
        <v>244.19</v>
      </c>
      <c r="D51" s="47">
        <v>19549.72354748</v>
      </c>
      <c r="E51" s="47">
        <v>99632.25</v>
      </c>
      <c r="F51" s="136">
        <v>30701.86816373</v>
      </c>
      <c r="G51" s="13"/>
    </row>
    <row r="52" spans="1:7" ht="13.5" customHeight="1" x14ac:dyDescent="0.15">
      <c r="A52" s="66">
        <v>12</v>
      </c>
      <c r="B52" s="47">
        <v>20576.824866999999</v>
      </c>
      <c r="C52" s="100">
        <v>243.19</v>
      </c>
      <c r="D52" s="47">
        <v>20333.634867000001</v>
      </c>
      <c r="E52" s="47">
        <v>101051.02</v>
      </c>
      <c r="F52" s="136">
        <v>31093.222688190002</v>
      </c>
      <c r="G52" s="13"/>
    </row>
    <row r="53" spans="1:7" ht="13.5" customHeight="1" x14ac:dyDescent="0.15">
      <c r="A53" s="66"/>
      <c r="B53" s="47"/>
      <c r="C53" s="100"/>
      <c r="D53" s="47"/>
      <c r="E53" s="47"/>
      <c r="F53" s="136"/>
      <c r="G53" s="13"/>
    </row>
    <row r="54" spans="1:7" ht="13.5" customHeight="1" x14ac:dyDescent="0.15">
      <c r="A54" s="66" t="s">
        <v>181</v>
      </c>
      <c r="B54" s="47">
        <v>21130.680108050001</v>
      </c>
      <c r="C54" s="100">
        <v>242.19</v>
      </c>
      <c r="D54" s="47">
        <v>20888.490108050002</v>
      </c>
      <c r="E54" s="47">
        <v>101488.33</v>
      </c>
      <c r="F54" s="136">
        <v>31510.555246629996</v>
      </c>
      <c r="G54" s="13"/>
    </row>
    <row r="55" spans="1:7" ht="13.5" customHeight="1" x14ac:dyDescent="0.15">
      <c r="A55" s="66">
        <v>2</v>
      </c>
      <c r="B55" s="47">
        <v>21736.116843079999</v>
      </c>
      <c r="C55" s="100">
        <v>291.19</v>
      </c>
      <c r="D55" s="47">
        <v>21444.92684308</v>
      </c>
      <c r="E55" s="47">
        <v>101781.31</v>
      </c>
      <c r="F55" s="136">
        <v>31580.311980549999</v>
      </c>
      <c r="G55" s="13"/>
    </row>
    <row r="56" spans="1:7" ht="13.5" customHeight="1" x14ac:dyDescent="0.15">
      <c r="A56" s="66">
        <v>3</v>
      </c>
      <c r="B56" s="47">
        <v>22177.819691189998</v>
      </c>
      <c r="C56" s="100">
        <v>291.19</v>
      </c>
      <c r="D56" s="47">
        <v>21886.629691189999</v>
      </c>
      <c r="E56" s="47">
        <v>102054.31</v>
      </c>
      <c r="F56" s="136">
        <v>31745.537006609997</v>
      </c>
      <c r="G56" s="13"/>
    </row>
    <row r="57" spans="1:7" ht="13.5" customHeight="1" x14ac:dyDescent="0.15">
      <c r="A57" s="66"/>
      <c r="B57" s="47"/>
      <c r="C57" s="100"/>
      <c r="D57" s="47"/>
      <c r="E57" s="47"/>
      <c r="F57" s="136"/>
      <c r="G57" s="13"/>
    </row>
    <row r="58" spans="1:7" ht="13.5" customHeight="1" x14ac:dyDescent="0.15">
      <c r="A58" s="66">
        <v>4</v>
      </c>
      <c r="B58" s="47">
        <v>22614.320319659997</v>
      </c>
      <c r="C58" s="100">
        <v>290.19</v>
      </c>
      <c r="D58" s="47">
        <v>22324.130319659998</v>
      </c>
      <c r="E58" s="47">
        <v>103052.65</v>
      </c>
      <c r="F58" s="136">
        <v>31806.546841000003</v>
      </c>
      <c r="G58" s="13"/>
    </row>
    <row r="59" spans="1:7" ht="13.5" customHeight="1" x14ac:dyDescent="0.15">
      <c r="A59" s="66">
        <v>5</v>
      </c>
      <c r="B59" s="47">
        <v>23253.168278339999</v>
      </c>
      <c r="C59" s="100">
        <v>290.19</v>
      </c>
      <c r="D59" s="47">
        <v>22962.978278340001</v>
      </c>
      <c r="E59" s="47">
        <v>103989.75879370001</v>
      </c>
      <c r="F59" s="136">
        <v>31910.788347670001</v>
      </c>
      <c r="G59" s="13"/>
    </row>
    <row r="60" spans="1:7" ht="13.5" customHeight="1" x14ac:dyDescent="0.15">
      <c r="A60" s="66">
        <v>6</v>
      </c>
      <c r="B60" s="47">
        <v>23898.021690859998</v>
      </c>
      <c r="C60" s="100">
        <v>290.19</v>
      </c>
      <c r="D60" s="47">
        <v>23607.831690859999</v>
      </c>
      <c r="E60" s="47">
        <v>104273.83069836001</v>
      </c>
      <c r="F60" s="136">
        <v>31682.226280129998</v>
      </c>
      <c r="G60" s="13"/>
    </row>
    <row r="61" spans="1:7" ht="13.5" customHeight="1" x14ac:dyDescent="0.15">
      <c r="A61" s="66"/>
      <c r="B61" s="47"/>
      <c r="C61" s="100"/>
      <c r="D61" s="47"/>
      <c r="E61" s="47"/>
      <c r="F61" s="136"/>
      <c r="G61" s="13"/>
    </row>
    <row r="62" spans="1:7" ht="13.5" customHeight="1" x14ac:dyDescent="0.15">
      <c r="A62" s="66">
        <v>7</v>
      </c>
      <c r="B62" s="47">
        <v>24340.716507609999</v>
      </c>
      <c r="C62" s="100">
        <v>300.19</v>
      </c>
      <c r="D62" s="47">
        <v>24040.52650761</v>
      </c>
      <c r="E62" s="47">
        <v>105006.95389581</v>
      </c>
      <c r="F62" s="136">
        <v>32060.659128040003</v>
      </c>
      <c r="G62" s="13"/>
    </row>
    <row r="63" spans="1:7" ht="13.5" customHeight="1" x14ac:dyDescent="0.15">
      <c r="A63" s="66">
        <v>8</v>
      </c>
      <c r="B63" s="47">
        <v>24550.403283970001</v>
      </c>
      <c r="C63" s="100">
        <v>301.99</v>
      </c>
      <c r="D63" s="47">
        <v>24248.413283970003</v>
      </c>
      <c r="E63" s="47">
        <v>105315.54940918001</v>
      </c>
      <c r="F63" s="136">
        <v>32141.055817689998</v>
      </c>
      <c r="G63" s="13"/>
    </row>
    <row r="64" spans="1:7" ht="13.5" customHeight="1" x14ac:dyDescent="0.15">
      <c r="A64" s="66">
        <v>9</v>
      </c>
      <c r="B64" s="47">
        <v>24603.961802010002</v>
      </c>
      <c r="C64" s="100">
        <v>291.99</v>
      </c>
      <c r="D64" s="47">
        <v>24311.971802010001</v>
      </c>
      <c r="E64" s="47">
        <v>105800.6081246</v>
      </c>
      <c r="F64" s="136">
        <v>32319.07830908</v>
      </c>
      <c r="G64" s="13"/>
    </row>
    <row r="65" spans="1:7" ht="13.5" customHeight="1" x14ac:dyDescent="0.15">
      <c r="A65" s="66"/>
      <c r="B65" s="47"/>
      <c r="C65" s="100"/>
      <c r="D65" s="47"/>
      <c r="E65" s="47"/>
      <c r="F65" s="136"/>
      <c r="G65" s="13"/>
    </row>
    <row r="66" spans="1:7" ht="13.5" customHeight="1" x14ac:dyDescent="0.15">
      <c r="A66" s="66">
        <v>10</v>
      </c>
      <c r="B66" s="47">
        <v>25125.94893119</v>
      </c>
      <c r="C66" s="100">
        <v>266.99</v>
      </c>
      <c r="D66" s="47">
        <v>24858.958931189998</v>
      </c>
      <c r="E66" s="47">
        <v>106692.35999607001</v>
      </c>
      <c r="F66" s="136">
        <v>32566.30709301</v>
      </c>
      <c r="G66" s="13"/>
    </row>
    <row r="67" spans="1:7" ht="13.5" customHeight="1" x14ac:dyDescent="0.15">
      <c r="A67" s="66">
        <v>11</v>
      </c>
      <c r="B67" s="47">
        <v>25779.025156120002</v>
      </c>
      <c r="C67" s="100">
        <v>266.99</v>
      </c>
      <c r="D67" s="47">
        <v>25512.03515612</v>
      </c>
      <c r="E67" s="47">
        <v>107793.22373954</v>
      </c>
      <c r="F67" s="136">
        <v>32734.814817309998</v>
      </c>
      <c r="G67" s="13"/>
    </row>
    <row r="68" spans="1:7" ht="13.5" customHeight="1" x14ac:dyDescent="0.15">
      <c r="A68" s="66">
        <v>12</v>
      </c>
      <c r="B68" s="47">
        <v>25959.360000000001</v>
      </c>
      <c r="C68" s="100">
        <v>174.99</v>
      </c>
      <c r="D68" s="47">
        <v>25784.37</v>
      </c>
      <c r="E68" s="47">
        <v>109096</v>
      </c>
      <c r="F68" s="136">
        <v>32499</v>
      </c>
      <c r="G68" s="13"/>
    </row>
    <row r="69" spans="1:7" ht="13.5" customHeight="1" x14ac:dyDescent="0.15">
      <c r="A69" s="66"/>
      <c r="B69" s="47"/>
      <c r="C69" s="100"/>
      <c r="D69" s="47"/>
      <c r="E69" s="47"/>
      <c r="F69" s="136"/>
      <c r="G69" s="13"/>
    </row>
    <row r="70" spans="1:7" ht="13.5" customHeight="1" x14ac:dyDescent="0.15">
      <c r="A70" s="66">
        <v>2019.1</v>
      </c>
      <c r="B70" s="47">
        <v>26105.19</v>
      </c>
      <c r="C70" s="100">
        <v>175.99</v>
      </c>
      <c r="D70" s="47">
        <v>25929.200000000001</v>
      </c>
      <c r="E70" s="47">
        <v>108448.98117876999</v>
      </c>
      <c r="F70" s="136">
        <v>31960.874256160001</v>
      </c>
      <c r="G70" s="13"/>
    </row>
    <row r="71" spans="1:7" ht="13.5" customHeight="1" x14ac:dyDescent="0.15">
      <c r="A71" s="66">
        <v>2</v>
      </c>
      <c r="B71" s="47">
        <v>26416.400000000001</v>
      </c>
      <c r="C71" s="100">
        <v>180.21</v>
      </c>
      <c r="D71" s="47">
        <v>26236.19</v>
      </c>
      <c r="E71" s="47">
        <v>108394.57</v>
      </c>
      <c r="F71" s="136">
        <v>31717.312113500004</v>
      </c>
      <c r="G71" s="13"/>
    </row>
    <row r="72" spans="1:7" ht="13.5" customHeight="1" x14ac:dyDescent="0.15">
      <c r="A72" s="66">
        <v>3</v>
      </c>
      <c r="B72" s="47">
        <v>26640.13</v>
      </c>
      <c r="C72" s="100">
        <v>176.21</v>
      </c>
      <c r="D72" s="47">
        <v>26463.919999999998</v>
      </c>
      <c r="E72" s="47">
        <v>107766.89661056998</v>
      </c>
      <c r="F72" s="136">
        <v>31383.366071790002</v>
      </c>
      <c r="G72" s="13"/>
    </row>
    <row r="73" spans="1:7" ht="13.5" customHeight="1" x14ac:dyDescent="0.15">
      <c r="A73" s="66"/>
      <c r="B73" s="47"/>
      <c r="C73" s="100"/>
      <c r="D73" s="47"/>
      <c r="E73" s="47"/>
      <c r="F73" s="136"/>
      <c r="G73" s="13"/>
    </row>
    <row r="74" spans="1:7" ht="13.5" customHeight="1" x14ac:dyDescent="0.15">
      <c r="A74" s="66">
        <v>4</v>
      </c>
      <c r="B74" s="47">
        <v>26735.1</v>
      </c>
      <c r="C74" s="100">
        <v>176.21</v>
      </c>
      <c r="D74" s="47">
        <v>26558.89</v>
      </c>
      <c r="E74" s="47">
        <v>108121.42731859001</v>
      </c>
      <c r="F74" s="136">
        <v>31086.460048969999</v>
      </c>
      <c r="G74" s="13"/>
    </row>
    <row r="75" spans="1:7" ht="13.5" customHeight="1" x14ac:dyDescent="0.15">
      <c r="A75" s="68">
        <v>5</v>
      </c>
      <c r="B75" s="152">
        <v>27096.5</v>
      </c>
      <c r="C75" s="152">
        <v>176.21</v>
      </c>
      <c r="D75" s="152">
        <v>26920.29</v>
      </c>
      <c r="E75" s="152">
        <v>108436</v>
      </c>
      <c r="F75" s="153">
        <v>30997</v>
      </c>
      <c r="G75" s="13"/>
    </row>
    <row r="76" spans="1:7" ht="13.5" customHeight="1" x14ac:dyDescent="0.15">
      <c r="A76" s="1" t="s">
        <v>166</v>
      </c>
      <c r="F76" s="113"/>
      <c r="G76" s="13"/>
    </row>
    <row r="77" spans="1:7" ht="13.5" customHeight="1" x14ac:dyDescent="0.15">
      <c r="A77" s="23" t="s">
        <v>199</v>
      </c>
      <c r="B77" s="14"/>
      <c r="F77" s="13"/>
      <c r="G77" s="13"/>
    </row>
    <row r="78" spans="1:7" ht="14.25" thickBot="1" x14ac:dyDescent="0.2">
      <c r="F78" s="13"/>
    </row>
    <row r="79" spans="1:7" ht="12.75" customHeight="1" thickBot="1" x14ac:dyDescent="0.2">
      <c r="B79" s="57" t="s">
        <v>205</v>
      </c>
      <c r="C79" s="150">
        <f>SUM(C75,D75)-B75</f>
        <v>0</v>
      </c>
      <c r="F79" s="13"/>
    </row>
    <row r="80" spans="1:7" x14ac:dyDescent="0.15">
      <c r="C80" s="14"/>
      <c r="D80" s="14"/>
      <c r="E80" s="14"/>
      <c r="F80" s="13"/>
    </row>
    <row r="81" spans="5:6" x14ac:dyDescent="0.15">
      <c r="E81" s="14"/>
      <c r="F81" s="13"/>
    </row>
  </sheetData>
  <mergeCells count="4">
    <mergeCell ref="A2:E2"/>
    <mergeCell ref="B6:B7"/>
    <mergeCell ref="E6:E7"/>
    <mergeCell ref="A6:A7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9"/>
  <sheetViews>
    <sheetView showGridLines="0" view="pageBreakPreview" zoomScale="130" zoomScaleNormal="100" zoomScaleSheetLayoutView="130" workbookViewId="0">
      <pane xSplit="1" ySplit="7" topLeftCell="B59" activePane="bottomRight" state="frozen"/>
      <selection activeCell="A66" sqref="A66"/>
      <selection pane="topRight" activeCell="A66" sqref="A66"/>
      <selection pane="bottomLeft" activeCell="A66" sqref="A66"/>
      <selection pane="bottomRight" activeCell="I75" sqref="I75"/>
    </sheetView>
  </sheetViews>
  <sheetFormatPr defaultRowHeight="13.5" x14ac:dyDescent="0.15"/>
  <cols>
    <col min="1" max="1" width="10.77734375" style="13" customWidth="1"/>
    <col min="2" max="4" width="9.77734375" style="13" customWidth="1"/>
    <col min="5" max="5" width="9.6640625" style="13" customWidth="1"/>
    <col min="6" max="7" width="9.21875" style="13" customWidth="1"/>
    <col min="8" max="8" width="9.77734375" style="13" customWidth="1"/>
    <col min="9" max="9" width="10.109375" style="13" customWidth="1"/>
    <col min="10" max="10" width="10.33203125" style="13" customWidth="1"/>
    <col min="11" max="16384" width="8.88671875" style="12"/>
  </cols>
  <sheetData>
    <row r="1" spans="1:11" s="1" customFormat="1" ht="12" x14ac:dyDescent="0.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1" ht="15.75" x14ac:dyDescent="0.15">
      <c r="A2" s="75" t="s">
        <v>144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s="1" customFormat="1" ht="12" x14ac:dyDescent="0.1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1" s="1" customFormat="1" ht="12" x14ac:dyDescent="0.1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1" s="1" customFormat="1" ht="12" x14ac:dyDescent="0.15">
      <c r="A5" s="19" t="s">
        <v>106</v>
      </c>
      <c r="B5" s="19"/>
      <c r="C5" s="86"/>
      <c r="D5" s="86"/>
      <c r="E5" s="86"/>
      <c r="F5" s="86"/>
      <c r="G5" s="86"/>
      <c r="H5" s="86"/>
      <c r="I5" s="86"/>
      <c r="J5" s="86" t="s">
        <v>146</v>
      </c>
    </row>
    <row r="6" spans="1:11" ht="20.100000000000001" customHeight="1" x14ac:dyDescent="0.15">
      <c r="A6" s="163" t="s">
        <v>138</v>
      </c>
      <c r="B6" s="202" t="s">
        <v>134</v>
      </c>
      <c r="C6" s="202" t="s">
        <v>135</v>
      </c>
      <c r="D6" s="202" t="s">
        <v>136</v>
      </c>
      <c r="E6" s="187" t="s">
        <v>141</v>
      </c>
      <c r="F6" s="159"/>
      <c r="G6" s="162"/>
      <c r="H6" s="166" t="s">
        <v>142</v>
      </c>
      <c r="I6" s="202" t="s">
        <v>143</v>
      </c>
      <c r="J6" s="187" t="s">
        <v>145</v>
      </c>
    </row>
    <row r="7" spans="1:11" ht="20.100000000000001" customHeight="1" x14ac:dyDescent="0.15">
      <c r="A7" s="164"/>
      <c r="B7" s="167"/>
      <c r="C7" s="167"/>
      <c r="D7" s="167"/>
      <c r="E7" s="167"/>
      <c r="F7" s="7" t="s">
        <v>139</v>
      </c>
      <c r="G7" s="7" t="s">
        <v>140</v>
      </c>
      <c r="H7" s="167"/>
      <c r="I7" s="167"/>
      <c r="J7" s="172"/>
    </row>
    <row r="8" spans="1:11" s="13" customFormat="1" ht="13.5" customHeight="1" x14ac:dyDescent="0.15">
      <c r="A8" s="76">
        <v>2008</v>
      </c>
      <c r="B8" s="92">
        <v>133817</v>
      </c>
      <c r="C8" s="92">
        <v>268</v>
      </c>
      <c r="D8" s="87">
        <v>0.2</v>
      </c>
      <c r="E8" s="89">
        <v>49</v>
      </c>
      <c r="F8" s="88">
        <v>28</v>
      </c>
      <c r="G8" s="89">
        <v>21</v>
      </c>
      <c r="H8" s="89">
        <v>799</v>
      </c>
      <c r="I8" s="63">
        <v>11075.468700000001</v>
      </c>
      <c r="J8" s="77">
        <v>5.9</v>
      </c>
    </row>
    <row r="9" spans="1:11" ht="13.5" customHeight="1" x14ac:dyDescent="0.15">
      <c r="A9" s="116">
        <v>2009</v>
      </c>
      <c r="B9" s="92">
        <v>126092.44</v>
      </c>
      <c r="C9" s="92">
        <v>218</v>
      </c>
      <c r="D9" s="87">
        <v>0.17</v>
      </c>
      <c r="E9" s="89">
        <v>26</v>
      </c>
      <c r="F9" s="88">
        <v>12</v>
      </c>
      <c r="G9" s="89">
        <v>14</v>
      </c>
      <c r="H9" s="89">
        <v>1063</v>
      </c>
      <c r="I9" s="63">
        <v>15116.871999999999</v>
      </c>
      <c r="J9" s="77">
        <v>5</v>
      </c>
    </row>
    <row r="10" spans="1:11" ht="13.5" customHeight="1" x14ac:dyDescent="0.15">
      <c r="A10" s="116">
        <v>2010</v>
      </c>
      <c r="B10" s="92">
        <v>106536.64</v>
      </c>
      <c r="C10" s="92">
        <v>1973.0374899999997</v>
      </c>
      <c r="D10" s="87">
        <v>1.8519739527112642</v>
      </c>
      <c r="E10" s="89">
        <v>31</v>
      </c>
      <c r="F10" s="88">
        <v>17</v>
      </c>
      <c r="G10" s="89">
        <v>14</v>
      </c>
      <c r="H10" s="89">
        <v>1091</v>
      </c>
      <c r="I10" s="63">
        <v>16013.913633830003</v>
      </c>
      <c r="J10" s="77">
        <v>4.8802199166666664</v>
      </c>
    </row>
    <row r="11" spans="1:11" ht="13.5" customHeight="1" x14ac:dyDescent="0.15">
      <c r="A11" s="78"/>
      <c r="B11" s="92"/>
      <c r="C11" s="92"/>
      <c r="D11" s="87"/>
      <c r="E11" s="89"/>
      <c r="F11" s="88"/>
      <c r="G11" s="89"/>
      <c r="H11" s="89"/>
      <c r="I11" s="63"/>
      <c r="J11" s="77"/>
    </row>
    <row r="12" spans="1:11" ht="13.5" customHeight="1" x14ac:dyDescent="0.15">
      <c r="A12" s="116">
        <v>2011</v>
      </c>
      <c r="B12" s="92">
        <v>89869.09</v>
      </c>
      <c r="C12" s="92">
        <v>183.67</v>
      </c>
      <c r="D12" s="87">
        <v>0.19697533479798177</v>
      </c>
      <c r="E12" s="89">
        <v>23</v>
      </c>
      <c r="F12" s="88">
        <v>13</v>
      </c>
      <c r="G12" s="89">
        <v>10</v>
      </c>
      <c r="H12" s="89">
        <v>1101</v>
      </c>
      <c r="I12" s="63">
        <v>16285.033500000001</v>
      </c>
      <c r="J12" s="77">
        <v>4.7467297500000001</v>
      </c>
    </row>
    <row r="13" spans="1:11" ht="13.5" customHeight="1" x14ac:dyDescent="0.15">
      <c r="A13" s="116">
        <v>2012</v>
      </c>
      <c r="B13" s="92">
        <v>82025.53</v>
      </c>
      <c r="C13" s="92">
        <v>681.49</v>
      </c>
      <c r="D13" s="87">
        <v>0.79797185157047879</v>
      </c>
      <c r="E13" s="89">
        <v>25</v>
      </c>
      <c r="F13" s="88">
        <v>22</v>
      </c>
      <c r="G13" s="89">
        <v>3</v>
      </c>
      <c r="H13" s="89">
        <v>1189</v>
      </c>
      <c r="I13" s="63">
        <v>16618.25</v>
      </c>
      <c r="J13" s="77">
        <v>4.8696302500000002</v>
      </c>
    </row>
    <row r="14" spans="1:11" ht="13.5" customHeight="1" x14ac:dyDescent="0.15">
      <c r="A14" s="116">
        <v>2013</v>
      </c>
      <c r="B14" s="92">
        <v>71958.55</v>
      </c>
      <c r="C14" s="92">
        <v>184.4</v>
      </c>
      <c r="D14" s="87">
        <v>0.43893645167228051</v>
      </c>
      <c r="E14" s="89">
        <v>20</v>
      </c>
      <c r="F14" s="88">
        <v>17</v>
      </c>
      <c r="G14" s="89">
        <v>3</v>
      </c>
      <c r="H14" s="89">
        <v>1153</v>
      </c>
      <c r="I14" s="63">
        <v>17161.89</v>
      </c>
      <c r="J14" s="77">
        <v>4.7727314166666668</v>
      </c>
      <c r="K14" s="13"/>
    </row>
    <row r="15" spans="1:11" ht="13.5" customHeight="1" x14ac:dyDescent="0.15">
      <c r="A15" s="116">
        <v>2014</v>
      </c>
      <c r="B15" s="92">
        <v>76766.077234140015</v>
      </c>
      <c r="C15" s="92">
        <v>4084.85</v>
      </c>
      <c r="D15" s="87">
        <v>5.410797997833285</v>
      </c>
      <c r="E15" s="89">
        <v>15</v>
      </c>
      <c r="F15" s="88">
        <v>9</v>
      </c>
      <c r="G15" s="89">
        <v>6</v>
      </c>
      <c r="H15" s="89">
        <v>1374</v>
      </c>
      <c r="I15" s="63">
        <v>17467.5</v>
      </c>
      <c r="J15" s="77">
        <v>4.4818440833333328</v>
      </c>
      <c r="K15" s="13"/>
    </row>
    <row r="16" spans="1:11" ht="13.5" customHeight="1" x14ac:dyDescent="0.15">
      <c r="A16" s="110">
        <v>2015</v>
      </c>
      <c r="B16" s="92">
        <v>134132.47999999998</v>
      </c>
      <c r="C16" s="92">
        <v>226.74</v>
      </c>
      <c r="D16" s="87">
        <v>0.16905913386531529</v>
      </c>
      <c r="E16" s="89">
        <v>13</v>
      </c>
      <c r="F16" s="88">
        <v>8</v>
      </c>
      <c r="G16" s="89">
        <v>5</v>
      </c>
      <c r="H16" s="89">
        <v>1548</v>
      </c>
      <c r="I16" s="63">
        <v>18338</v>
      </c>
      <c r="J16" s="77">
        <v>4.0041666666666664</v>
      </c>
      <c r="K16" s="13"/>
    </row>
    <row r="17" spans="1:11" ht="13.5" customHeight="1" x14ac:dyDescent="0.15">
      <c r="A17" s="116"/>
      <c r="B17" s="92"/>
      <c r="C17" s="92"/>
      <c r="D17" s="87"/>
      <c r="E17" s="89"/>
      <c r="F17" s="88"/>
      <c r="G17" s="89"/>
      <c r="H17" s="89"/>
      <c r="I17" s="63"/>
      <c r="J17" s="77"/>
      <c r="K17" s="13"/>
    </row>
    <row r="18" spans="1:11" ht="13.5" customHeight="1" x14ac:dyDescent="0.15">
      <c r="A18" s="110">
        <v>2016</v>
      </c>
      <c r="B18" s="92">
        <v>129302.36923518998</v>
      </c>
      <c r="C18" s="92">
        <v>57.04</v>
      </c>
      <c r="D18" s="87">
        <v>0.10711551599497379</v>
      </c>
      <c r="E18" s="89">
        <v>9.09</v>
      </c>
      <c r="F18" s="88">
        <v>5</v>
      </c>
      <c r="G18" s="89">
        <v>4</v>
      </c>
      <c r="H18" s="89">
        <v>1792</v>
      </c>
      <c r="I18" s="63">
        <v>19229.759999999998</v>
      </c>
      <c r="J18" s="77">
        <v>13.733333333333333</v>
      </c>
      <c r="K18" s="13"/>
    </row>
    <row r="19" spans="1:11" ht="13.5" customHeight="1" x14ac:dyDescent="0.15">
      <c r="A19" s="116">
        <v>2017</v>
      </c>
      <c r="B19" s="92">
        <v>124542.13264201999</v>
      </c>
      <c r="C19" s="92">
        <v>22.6</v>
      </c>
      <c r="D19" s="87">
        <v>5.8210774508240463E-2</v>
      </c>
      <c r="E19" s="89">
        <v>3</v>
      </c>
      <c r="F19" s="88">
        <v>3</v>
      </c>
      <c r="G19" s="89">
        <v>0</v>
      </c>
      <c r="H19" s="89">
        <v>2038</v>
      </c>
      <c r="I19" s="63">
        <v>19916.205973700002</v>
      </c>
      <c r="J19" s="77">
        <v>14.105833333333335</v>
      </c>
      <c r="K19" s="13"/>
    </row>
    <row r="20" spans="1:11" ht="13.5" customHeight="1" x14ac:dyDescent="0.15">
      <c r="A20" s="154">
        <v>2018</v>
      </c>
      <c r="B20" s="92">
        <f>SUM(B54:B68)</f>
        <v>123213.4</v>
      </c>
      <c r="C20" s="92">
        <f t="shared" ref="C20:H20" si="0">SUM(C54:C68)</f>
        <v>159.11823999999999</v>
      </c>
      <c r="D20" s="87">
        <f>AVERAGE(D54:D56,D58:D60,D62:D64,D66:D68)</f>
        <v>0.13916666666666666</v>
      </c>
      <c r="E20" s="89">
        <f t="shared" si="0"/>
        <v>8</v>
      </c>
      <c r="F20" s="88">
        <f t="shared" si="0"/>
        <v>6</v>
      </c>
      <c r="G20" s="89">
        <f t="shared" si="0"/>
        <v>2</v>
      </c>
      <c r="H20" s="89">
        <f t="shared" si="0"/>
        <v>2139</v>
      </c>
      <c r="I20" s="63">
        <v>20964</v>
      </c>
      <c r="J20" s="77">
        <f>AVERAGE(J54:J56,J58:J60,J62:J64,J66:J68)</f>
        <v>14.580833333333331</v>
      </c>
      <c r="K20" s="13"/>
    </row>
    <row r="21" spans="1:11" ht="13.5" customHeight="1" x14ac:dyDescent="0.15">
      <c r="A21" s="78"/>
      <c r="B21" s="92"/>
      <c r="C21" s="92"/>
      <c r="D21" s="87"/>
      <c r="E21" s="89"/>
      <c r="F21" s="88"/>
      <c r="G21" s="89"/>
      <c r="H21" s="89"/>
      <c r="I21" s="63"/>
      <c r="J21" s="77"/>
      <c r="K21" s="13"/>
    </row>
    <row r="22" spans="1:11" ht="13.5" customHeight="1" x14ac:dyDescent="0.15">
      <c r="A22" s="66" t="s">
        <v>157</v>
      </c>
      <c r="B22" s="92">
        <v>10712.04</v>
      </c>
      <c r="C22" s="92">
        <v>2.38</v>
      </c>
      <c r="D22" s="87">
        <v>0.02</v>
      </c>
      <c r="E22" s="89">
        <v>0.09</v>
      </c>
      <c r="F22" s="88">
        <v>0</v>
      </c>
      <c r="G22" s="89">
        <v>0</v>
      </c>
      <c r="H22" s="89">
        <v>182</v>
      </c>
      <c r="I22" s="63">
        <v>18294.650000000001</v>
      </c>
      <c r="J22" s="77">
        <v>16.899999999999999</v>
      </c>
      <c r="K22" s="13"/>
    </row>
    <row r="23" spans="1:11" ht="13.5" customHeight="1" x14ac:dyDescent="0.15">
      <c r="A23" s="66">
        <v>2</v>
      </c>
      <c r="B23" s="92">
        <v>12769.610575749999</v>
      </c>
      <c r="C23" s="92">
        <v>2.6735000000000002</v>
      </c>
      <c r="D23" s="87">
        <v>2.093642546216001E-2</v>
      </c>
      <c r="E23" s="89">
        <v>1</v>
      </c>
      <c r="F23" s="88">
        <v>1</v>
      </c>
      <c r="G23" s="89">
        <v>0</v>
      </c>
      <c r="H23" s="89">
        <v>132</v>
      </c>
      <c r="I23" s="63">
        <v>18336.439999999999</v>
      </c>
      <c r="J23" s="77">
        <v>5.8</v>
      </c>
      <c r="K23" s="13"/>
    </row>
    <row r="24" spans="1:11" ht="13.5" customHeight="1" x14ac:dyDescent="0.15">
      <c r="A24" s="66">
        <v>3</v>
      </c>
      <c r="B24" s="92">
        <v>12314.31</v>
      </c>
      <c r="C24" s="92">
        <v>13.31</v>
      </c>
      <c r="D24" s="87">
        <v>0.11</v>
      </c>
      <c r="E24" s="89">
        <v>0</v>
      </c>
      <c r="F24" s="88">
        <v>0</v>
      </c>
      <c r="G24" s="89">
        <v>0</v>
      </c>
      <c r="H24" s="89">
        <v>182</v>
      </c>
      <c r="I24" s="63">
        <v>18510.259999999998</v>
      </c>
      <c r="J24" s="77">
        <v>14.7</v>
      </c>
      <c r="K24" s="13"/>
    </row>
    <row r="25" spans="1:11" ht="13.5" customHeight="1" x14ac:dyDescent="0.15">
      <c r="A25" s="66"/>
      <c r="B25" s="92"/>
      <c r="C25" s="92"/>
      <c r="D25" s="87"/>
      <c r="E25" s="89"/>
      <c r="F25" s="88"/>
      <c r="G25" s="89"/>
      <c r="H25" s="89"/>
      <c r="I25" s="63"/>
      <c r="J25" s="77"/>
      <c r="K25" s="13"/>
    </row>
    <row r="26" spans="1:11" ht="13.5" customHeight="1" x14ac:dyDescent="0.15">
      <c r="A26" s="66">
        <v>4</v>
      </c>
      <c r="B26" s="92">
        <v>10200</v>
      </c>
      <c r="C26" s="92">
        <v>36.090000000000003</v>
      </c>
      <c r="D26" s="87">
        <v>0.35</v>
      </c>
      <c r="E26" s="89">
        <v>1</v>
      </c>
      <c r="F26" s="88">
        <v>1</v>
      </c>
      <c r="G26" s="89">
        <v>0</v>
      </c>
      <c r="H26" s="89">
        <v>135</v>
      </c>
      <c r="I26" s="63">
        <v>18571.62</v>
      </c>
      <c r="J26" s="77">
        <v>13.8</v>
      </c>
      <c r="K26" s="13"/>
    </row>
    <row r="27" spans="1:11" ht="13.5" customHeight="1" x14ac:dyDescent="0.15">
      <c r="A27" s="66">
        <v>5</v>
      </c>
      <c r="B27" s="92">
        <v>12365.8</v>
      </c>
      <c r="C27" s="92">
        <v>25.34</v>
      </c>
      <c r="D27" s="87">
        <v>0.2</v>
      </c>
      <c r="E27" s="89">
        <v>2</v>
      </c>
      <c r="F27" s="88">
        <v>1</v>
      </c>
      <c r="G27" s="89">
        <v>1</v>
      </c>
      <c r="H27" s="89">
        <v>113</v>
      </c>
      <c r="I27" s="63">
        <v>18697.099999999999</v>
      </c>
      <c r="J27" s="77">
        <v>16.7</v>
      </c>
      <c r="K27" s="13"/>
    </row>
    <row r="28" spans="1:11" ht="13.5" customHeight="1" x14ac:dyDescent="0.15">
      <c r="A28" s="66">
        <v>6</v>
      </c>
      <c r="B28" s="92">
        <v>8823.8386594399999</v>
      </c>
      <c r="C28" s="92">
        <v>17.2394</v>
      </c>
      <c r="D28" s="87">
        <v>0.195373019219439</v>
      </c>
      <c r="E28" s="89">
        <v>0</v>
      </c>
      <c r="F28" s="88">
        <v>0</v>
      </c>
      <c r="G28" s="89">
        <v>0</v>
      </c>
      <c r="H28" s="89">
        <v>143</v>
      </c>
      <c r="I28" s="63">
        <v>18647.18</v>
      </c>
      <c r="J28" s="77">
        <v>15.1</v>
      </c>
      <c r="K28" s="13"/>
    </row>
    <row r="29" spans="1:11" ht="13.5" customHeight="1" x14ac:dyDescent="0.15">
      <c r="A29" s="66"/>
      <c r="B29" s="92"/>
      <c r="C29" s="92"/>
      <c r="D29" s="87"/>
      <c r="E29" s="89"/>
      <c r="F29" s="88"/>
      <c r="G29" s="89"/>
      <c r="H29" s="89"/>
      <c r="I29" s="63"/>
      <c r="J29" s="77"/>
      <c r="K29" s="13"/>
    </row>
    <row r="30" spans="1:11" ht="13.5" customHeight="1" x14ac:dyDescent="0.15">
      <c r="A30" s="66">
        <v>7</v>
      </c>
      <c r="B30" s="92">
        <v>9696.0499999999993</v>
      </c>
      <c r="C30" s="92">
        <v>3.03</v>
      </c>
      <c r="D30" s="87">
        <v>0.03</v>
      </c>
      <c r="E30" s="89">
        <v>0</v>
      </c>
      <c r="F30" s="88">
        <v>0</v>
      </c>
      <c r="G30" s="89">
        <v>0</v>
      </c>
      <c r="H30" s="89">
        <v>167</v>
      </c>
      <c r="I30" s="63">
        <v>18572.64</v>
      </c>
      <c r="J30" s="77">
        <v>13.1</v>
      </c>
      <c r="K30" s="13"/>
    </row>
    <row r="31" spans="1:11" ht="13.5" customHeight="1" x14ac:dyDescent="0.15">
      <c r="A31" s="66">
        <v>8</v>
      </c>
      <c r="B31" s="92">
        <v>12227.76</v>
      </c>
      <c r="C31" s="92">
        <v>29.17</v>
      </c>
      <c r="D31" s="87">
        <v>0.24</v>
      </c>
      <c r="E31" s="89">
        <v>2</v>
      </c>
      <c r="F31" s="88">
        <v>0</v>
      </c>
      <c r="G31" s="89">
        <v>2</v>
      </c>
      <c r="H31" s="89">
        <v>164</v>
      </c>
      <c r="I31" s="63">
        <v>18581.47</v>
      </c>
      <c r="J31" s="77">
        <v>13.4</v>
      </c>
      <c r="K31" s="13"/>
    </row>
    <row r="32" spans="1:11" ht="13.5" customHeight="1" x14ac:dyDescent="0.15">
      <c r="A32" s="66">
        <v>9</v>
      </c>
      <c r="B32" s="92">
        <v>7772.91</v>
      </c>
      <c r="C32" s="92">
        <v>0.55000000000000004</v>
      </c>
      <c r="D32" s="87">
        <v>0.01</v>
      </c>
      <c r="E32" s="89">
        <v>0</v>
      </c>
      <c r="F32" s="88">
        <v>0</v>
      </c>
      <c r="G32" s="89">
        <v>0</v>
      </c>
      <c r="H32" s="89">
        <v>121</v>
      </c>
      <c r="I32" s="63">
        <v>18708.759999999998</v>
      </c>
      <c r="J32" s="77">
        <v>13.1</v>
      </c>
      <c r="K32" s="13"/>
    </row>
    <row r="33" spans="1:11" ht="13.5" customHeight="1" x14ac:dyDescent="0.15">
      <c r="A33" s="66"/>
      <c r="B33" s="92"/>
      <c r="C33" s="92"/>
      <c r="D33" s="87"/>
      <c r="E33" s="89"/>
      <c r="F33" s="88"/>
      <c r="G33" s="89"/>
      <c r="H33" s="89"/>
      <c r="I33" s="63"/>
      <c r="J33" s="77"/>
      <c r="K33" s="13"/>
    </row>
    <row r="34" spans="1:11" ht="13.5" customHeight="1" x14ac:dyDescent="0.15">
      <c r="A34" s="66">
        <v>10</v>
      </c>
      <c r="B34" s="92">
        <v>11019.84</v>
      </c>
      <c r="C34" s="92">
        <v>0.7</v>
      </c>
      <c r="D34" s="87">
        <v>0.01</v>
      </c>
      <c r="E34" s="89">
        <v>1</v>
      </c>
      <c r="F34" s="88">
        <v>0</v>
      </c>
      <c r="G34" s="89">
        <v>1</v>
      </c>
      <c r="H34" s="89">
        <v>123</v>
      </c>
      <c r="I34" s="63">
        <v>18991.75</v>
      </c>
      <c r="J34" s="77">
        <v>13.6</v>
      </c>
      <c r="K34" s="13"/>
    </row>
    <row r="35" spans="1:11" ht="13.5" customHeight="1" x14ac:dyDescent="0.15">
      <c r="A35" s="66">
        <v>11</v>
      </c>
      <c r="B35" s="92">
        <v>11235.42</v>
      </c>
      <c r="C35" s="92">
        <v>0.42</v>
      </c>
      <c r="D35" s="87">
        <v>0</v>
      </c>
      <c r="E35" s="89">
        <v>0</v>
      </c>
      <c r="F35" s="88">
        <v>0</v>
      </c>
      <c r="G35" s="89">
        <v>0</v>
      </c>
      <c r="H35" s="89">
        <v>154</v>
      </c>
      <c r="I35" s="63">
        <v>19265.009999999998</v>
      </c>
      <c r="J35" s="77">
        <v>14.1</v>
      </c>
      <c r="K35" s="13"/>
    </row>
    <row r="36" spans="1:11" ht="13.5" customHeight="1" x14ac:dyDescent="0.15">
      <c r="A36" s="66">
        <v>12</v>
      </c>
      <c r="B36" s="92">
        <v>10164.790000000001</v>
      </c>
      <c r="C36" s="92">
        <v>7.6</v>
      </c>
      <c r="D36" s="87">
        <v>0.01</v>
      </c>
      <c r="E36" s="89">
        <v>2</v>
      </c>
      <c r="F36" s="88">
        <v>2</v>
      </c>
      <c r="G36" s="89">
        <v>0</v>
      </c>
      <c r="H36" s="89">
        <v>176</v>
      </c>
      <c r="I36" s="63">
        <v>19229.759999999998</v>
      </c>
      <c r="J36" s="77">
        <v>14.5</v>
      </c>
      <c r="K36" s="13"/>
    </row>
    <row r="37" spans="1:11" ht="13.5" customHeight="1" x14ac:dyDescent="0.15">
      <c r="A37" s="66"/>
      <c r="B37" s="92"/>
      <c r="C37" s="92"/>
      <c r="D37" s="87"/>
      <c r="E37" s="89"/>
      <c r="F37" s="88"/>
      <c r="G37" s="89"/>
      <c r="H37" s="89"/>
      <c r="I37" s="63"/>
      <c r="J37" s="77"/>
      <c r="K37" s="13"/>
    </row>
    <row r="38" spans="1:11" ht="13.5" customHeight="1" x14ac:dyDescent="0.15">
      <c r="A38" s="66" t="s">
        <v>167</v>
      </c>
      <c r="B38" s="92">
        <v>9673.36</v>
      </c>
      <c r="C38" s="92">
        <v>4.6399999999999997</v>
      </c>
      <c r="D38" s="87">
        <v>0.05</v>
      </c>
      <c r="E38" s="89">
        <v>0</v>
      </c>
      <c r="F38" s="88">
        <v>0</v>
      </c>
      <c r="G38" s="89">
        <v>0</v>
      </c>
      <c r="H38" s="89">
        <v>177</v>
      </c>
      <c r="I38" s="63">
        <v>18952.41</v>
      </c>
      <c r="J38" s="77">
        <v>15.7</v>
      </c>
      <c r="K38" s="13"/>
    </row>
    <row r="39" spans="1:11" ht="13.5" customHeight="1" x14ac:dyDescent="0.15">
      <c r="A39" s="66">
        <v>2</v>
      </c>
      <c r="B39" s="92">
        <v>11138.255414979998</v>
      </c>
      <c r="C39" s="92">
        <v>10.62396</v>
      </c>
      <c r="D39" s="87">
        <v>9.5382621462528905E-2</v>
      </c>
      <c r="E39" s="89">
        <v>0</v>
      </c>
      <c r="F39" s="88">
        <v>0</v>
      </c>
      <c r="G39" s="89">
        <v>0</v>
      </c>
      <c r="H39" s="89">
        <v>165</v>
      </c>
      <c r="I39" s="63">
        <v>19085.22</v>
      </c>
      <c r="J39" s="77">
        <v>13.5</v>
      </c>
      <c r="K39" s="13"/>
    </row>
    <row r="40" spans="1:11" ht="13.5" customHeight="1" x14ac:dyDescent="0.15">
      <c r="A40" s="66">
        <v>3</v>
      </c>
      <c r="B40" s="92">
        <v>9688.32</v>
      </c>
      <c r="C40" s="92">
        <v>0.56000000000000005</v>
      </c>
      <c r="D40" s="87">
        <v>0.01</v>
      </c>
      <c r="E40" s="89">
        <v>0</v>
      </c>
      <c r="F40" s="88">
        <v>0</v>
      </c>
      <c r="G40" s="89">
        <v>0</v>
      </c>
      <c r="H40" s="89">
        <v>193</v>
      </c>
      <c r="I40" s="63">
        <v>19425.27</v>
      </c>
      <c r="J40" s="77">
        <v>14</v>
      </c>
      <c r="K40" s="13"/>
    </row>
    <row r="41" spans="1:11" ht="13.5" customHeight="1" x14ac:dyDescent="0.15">
      <c r="A41" s="66"/>
      <c r="B41" s="92"/>
      <c r="C41" s="92"/>
      <c r="D41" s="87"/>
      <c r="E41" s="89"/>
      <c r="F41" s="88"/>
      <c r="G41" s="89"/>
      <c r="H41" s="89"/>
      <c r="I41" s="63"/>
      <c r="J41" s="77"/>
      <c r="K41" s="13"/>
    </row>
    <row r="42" spans="1:11" ht="13.5" customHeight="1" x14ac:dyDescent="0.15">
      <c r="A42" s="66">
        <v>4</v>
      </c>
      <c r="B42" s="92">
        <v>8375.0400000000009</v>
      </c>
      <c r="C42" s="92">
        <v>0.04</v>
      </c>
      <c r="D42" s="87">
        <v>0</v>
      </c>
      <c r="E42" s="89">
        <v>0</v>
      </c>
      <c r="F42" s="88">
        <v>0</v>
      </c>
      <c r="G42" s="89">
        <v>0</v>
      </c>
      <c r="H42" s="89">
        <v>165</v>
      </c>
      <c r="I42" s="63">
        <v>19535.490000000002</v>
      </c>
      <c r="J42" s="77">
        <v>13.6</v>
      </c>
      <c r="K42" s="13"/>
    </row>
    <row r="43" spans="1:11" ht="13.5" customHeight="1" x14ac:dyDescent="0.15">
      <c r="A43" s="66">
        <v>5</v>
      </c>
      <c r="B43" s="92">
        <v>13039.32</v>
      </c>
      <c r="C43" s="92">
        <v>32.909999999999997</v>
      </c>
      <c r="D43" s="87">
        <v>0.25</v>
      </c>
      <c r="E43" s="89">
        <v>1</v>
      </c>
      <c r="F43" s="88">
        <v>1</v>
      </c>
      <c r="G43" s="89">
        <v>0</v>
      </c>
      <c r="H43" s="89">
        <v>149</v>
      </c>
      <c r="I43" s="63">
        <v>19626.580000000002</v>
      </c>
      <c r="J43" s="77">
        <v>15.6</v>
      </c>
      <c r="K43" s="13"/>
    </row>
    <row r="44" spans="1:11" ht="13.5" customHeight="1" x14ac:dyDescent="0.15">
      <c r="A44" s="66">
        <v>6</v>
      </c>
      <c r="B44" s="92">
        <v>10042.57</v>
      </c>
      <c r="C44" s="92">
        <v>0.55000000000000004</v>
      </c>
      <c r="D44" s="87">
        <v>0.01</v>
      </c>
      <c r="E44" s="89">
        <v>0</v>
      </c>
      <c r="F44" s="88">
        <v>0</v>
      </c>
      <c r="G44" s="89">
        <v>0</v>
      </c>
      <c r="H44" s="89">
        <v>153</v>
      </c>
      <c r="I44" s="63">
        <v>19935.599999999999</v>
      </c>
      <c r="J44" s="77">
        <v>13.7</v>
      </c>
      <c r="K44" s="13"/>
    </row>
    <row r="45" spans="1:11" ht="13.5" customHeight="1" x14ac:dyDescent="0.15">
      <c r="A45" s="66"/>
      <c r="B45" s="92"/>
      <c r="C45" s="92"/>
      <c r="D45" s="87"/>
      <c r="E45" s="89"/>
      <c r="F45" s="88"/>
      <c r="G45" s="89"/>
      <c r="H45" s="89"/>
      <c r="I45" s="63"/>
      <c r="J45" s="77"/>
      <c r="K45" s="13"/>
    </row>
    <row r="46" spans="1:11" ht="13.5" customHeight="1" x14ac:dyDescent="0.15">
      <c r="A46" s="66">
        <v>7</v>
      </c>
      <c r="B46" s="92">
        <v>8666.9958958300012</v>
      </c>
      <c r="C46" s="92">
        <v>2.0009999999999999</v>
      </c>
      <c r="D46" s="87">
        <v>2.3087584487754886E-2</v>
      </c>
      <c r="E46" s="89">
        <v>1</v>
      </c>
      <c r="F46" s="88">
        <v>1</v>
      </c>
      <c r="G46" s="89">
        <v>0</v>
      </c>
      <c r="H46" s="89">
        <v>170</v>
      </c>
      <c r="I46" s="63">
        <v>20005.372664780003</v>
      </c>
      <c r="J46" s="77">
        <v>13.61</v>
      </c>
      <c r="K46" s="13"/>
    </row>
    <row r="47" spans="1:11" ht="13.5" customHeight="1" x14ac:dyDescent="0.15">
      <c r="A47" s="66">
        <v>8</v>
      </c>
      <c r="B47" s="92">
        <v>14632.781331210001</v>
      </c>
      <c r="C47" s="92">
        <v>2.5019799999999996</v>
      </c>
      <c r="D47" s="87">
        <v>1.7098458204002343E-2</v>
      </c>
      <c r="E47" s="89">
        <v>0</v>
      </c>
      <c r="F47" s="88">
        <v>0</v>
      </c>
      <c r="G47" s="89">
        <v>0</v>
      </c>
      <c r="H47" s="89">
        <v>194</v>
      </c>
      <c r="I47" s="63">
        <v>19964.201380710001</v>
      </c>
      <c r="J47" s="77">
        <v>14.41</v>
      </c>
      <c r="K47" s="13"/>
    </row>
    <row r="48" spans="1:11" ht="13.5" customHeight="1" x14ac:dyDescent="0.15">
      <c r="A48" s="66">
        <v>9</v>
      </c>
      <c r="B48" s="92">
        <v>7758.53</v>
      </c>
      <c r="C48" s="92">
        <v>8.5</v>
      </c>
      <c r="D48" s="87">
        <v>0.11</v>
      </c>
      <c r="E48" s="89">
        <v>0</v>
      </c>
      <c r="F48" s="88">
        <v>0</v>
      </c>
      <c r="G48" s="89">
        <v>0</v>
      </c>
      <c r="H48" s="89">
        <v>193</v>
      </c>
      <c r="I48" s="63">
        <v>20049.116980670002</v>
      </c>
      <c r="J48" s="77">
        <v>13.88</v>
      </c>
      <c r="K48" s="13"/>
    </row>
    <row r="49" spans="1:11" ht="13.5" customHeight="1" x14ac:dyDescent="0.15">
      <c r="A49" s="66"/>
      <c r="B49" s="92"/>
      <c r="C49" s="92"/>
      <c r="D49" s="87"/>
      <c r="E49" s="89"/>
      <c r="F49" s="88"/>
      <c r="G49" s="89"/>
      <c r="H49" s="89"/>
      <c r="I49" s="63"/>
      <c r="J49" s="77"/>
      <c r="K49" s="13"/>
    </row>
    <row r="50" spans="1:11" ht="13.5" customHeight="1" x14ac:dyDescent="0.15">
      <c r="A50" s="66">
        <v>10</v>
      </c>
      <c r="B50" s="92">
        <v>11467.65</v>
      </c>
      <c r="C50" s="92">
        <v>5.9</v>
      </c>
      <c r="D50" s="87">
        <v>0.05</v>
      </c>
      <c r="E50" s="89">
        <v>1</v>
      </c>
      <c r="F50" s="88">
        <v>1</v>
      </c>
      <c r="G50" s="89">
        <v>0</v>
      </c>
      <c r="H50" s="89">
        <v>128</v>
      </c>
      <c r="I50" s="63">
        <v>20102.029460580001</v>
      </c>
      <c r="J50" s="77">
        <v>12.8</v>
      </c>
      <c r="K50" s="13"/>
    </row>
    <row r="51" spans="1:11" ht="13.5" customHeight="1" x14ac:dyDescent="0.15">
      <c r="A51" s="66">
        <v>11</v>
      </c>
      <c r="B51" s="92">
        <v>11489.11</v>
      </c>
      <c r="C51" s="92">
        <v>0.74</v>
      </c>
      <c r="D51" s="87">
        <v>0.01</v>
      </c>
      <c r="E51" s="89">
        <v>0</v>
      </c>
      <c r="F51" s="88">
        <v>0</v>
      </c>
      <c r="G51" s="89">
        <v>0</v>
      </c>
      <c r="H51" s="89">
        <v>192</v>
      </c>
      <c r="I51" s="63">
        <v>19985.53123176</v>
      </c>
      <c r="J51" s="77">
        <v>13.79</v>
      </c>
      <c r="K51" s="13"/>
    </row>
    <row r="52" spans="1:11" ht="13.5" customHeight="1" x14ac:dyDescent="0.15">
      <c r="A52" s="66">
        <v>12</v>
      </c>
      <c r="B52" s="92">
        <v>8570.2000000000007</v>
      </c>
      <c r="C52" s="92">
        <v>3.53</v>
      </c>
      <c r="D52" s="87">
        <v>0.04</v>
      </c>
      <c r="E52" s="89">
        <v>0</v>
      </c>
      <c r="F52" s="88">
        <v>0</v>
      </c>
      <c r="G52" s="89">
        <v>0</v>
      </c>
      <c r="H52" s="89">
        <v>159</v>
      </c>
      <c r="I52" s="63">
        <v>19916.205973700002</v>
      </c>
      <c r="J52" s="77">
        <v>14.68</v>
      </c>
      <c r="K52" s="13"/>
    </row>
    <row r="53" spans="1:11" ht="13.5" customHeight="1" x14ac:dyDescent="0.15">
      <c r="A53" s="66"/>
      <c r="B53" s="92"/>
      <c r="C53" s="92"/>
      <c r="D53" s="87"/>
      <c r="E53" s="89"/>
      <c r="F53" s="88"/>
      <c r="G53" s="89"/>
      <c r="H53" s="89"/>
      <c r="I53" s="63"/>
      <c r="J53" s="77"/>
      <c r="K53" s="13"/>
    </row>
    <row r="54" spans="1:11" ht="13.5" customHeight="1" x14ac:dyDescent="0.15">
      <c r="A54" s="66" t="s">
        <v>181</v>
      </c>
      <c r="B54" s="92">
        <v>12863.25</v>
      </c>
      <c r="C54" s="92">
        <v>2.79</v>
      </c>
      <c r="D54" s="87">
        <v>0.02</v>
      </c>
      <c r="E54" s="89">
        <v>0</v>
      </c>
      <c r="F54" s="88">
        <v>0</v>
      </c>
      <c r="G54" s="89">
        <v>0</v>
      </c>
      <c r="H54" s="89">
        <v>260</v>
      </c>
      <c r="I54" s="63">
        <v>19916.22234991</v>
      </c>
      <c r="J54" s="77">
        <v>15.72</v>
      </c>
      <c r="K54" s="13"/>
    </row>
    <row r="55" spans="1:11" ht="13.5" customHeight="1" x14ac:dyDescent="0.15">
      <c r="A55" s="66">
        <v>2</v>
      </c>
      <c r="B55" s="92">
        <v>17621</v>
      </c>
      <c r="C55" s="92">
        <v>5.6</v>
      </c>
      <c r="D55" s="87">
        <v>0.03</v>
      </c>
      <c r="E55" s="89">
        <v>1</v>
      </c>
      <c r="F55" s="88">
        <v>1</v>
      </c>
      <c r="G55" s="89">
        <v>0</v>
      </c>
      <c r="H55" s="89">
        <v>174</v>
      </c>
      <c r="I55" s="63">
        <v>19825.07936598</v>
      </c>
      <c r="J55" s="77">
        <v>14.4</v>
      </c>
      <c r="K55" s="13"/>
    </row>
    <row r="56" spans="1:11" ht="13.5" customHeight="1" x14ac:dyDescent="0.15">
      <c r="A56" s="66">
        <v>3</v>
      </c>
      <c r="B56" s="92">
        <v>7280.71</v>
      </c>
      <c r="C56" s="92">
        <v>5.08</v>
      </c>
      <c r="D56" s="87">
        <v>7.0000000000000007E-2</v>
      </c>
      <c r="E56" s="89">
        <v>1</v>
      </c>
      <c r="F56" s="88">
        <v>1</v>
      </c>
      <c r="G56" s="89">
        <v>0</v>
      </c>
      <c r="H56" s="89">
        <v>225</v>
      </c>
      <c r="I56" s="63">
        <v>19921.65020656</v>
      </c>
      <c r="J56" s="77">
        <v>14.37</v>
      </c>
      <c r="K56" s="13"/>
    </row>
    <row r="57" spans="1:11" ht="13.5" customHeight="1" x14ac:dyDescent="0.15">
      <c r="A57" s="66"/>
      <c r="B57" s="92"/>
      <c r="C57" s="92"/>
      <c r="D57" s="87"/>
      <c r="E57" s="89"/>
      <c r="F57" s="88"/>
      <c r="G57" s="89"/>
      <c r="H57" s="89"/>
      <c r="I57" s="63"/>
      <c r="J57" s="77"/>
      <c r="K57" s="13"/>
    </row>
    <row r="58" spans="1:11" ht="13.5" customHeight="1" x14ac:dyDescent="0.15">
      <c r="A58" s="66">
        <v>4</v>
      </c>
      <c r="B58" s="92">
        <v>11830.08</v>
      </c>
      <c r="C58" s="92">
        <v>9.0682399999999976</v>
      </c>
      <c r="D58" s="87">
        <v>0.08</v>
      </c>
      <c r="E58" s="89">
        <v>0</v>
      </c>
      <c r="F58" s="88">
        <v>0</v>
      </c>
      <c r="G58" s="89">
        <v>0</v>
      </c>
      <c r="H58" s="89">
        <v>183</v>
      </c>
      <c r="I58" s="63">
        <v>19866.71314104</v>
      </c>
      <c r="J58" s="77">
        <v>14.04</v>
      </c>
      <c r="K58" s="13"/>
    </row>
    <row r="59" spans="1:11" ht="13.5" customHeight="1" x14ac:dyDescent="0.15">
      <c r="A59" s="66">
        <v>5</v>
      </c>
      <c r="B59" s="92">
        <v>13310.41</v>
      </c>
      <c r="C59" s="92">
        <v>20</v>
      </c>
      <c r="D59" s="87">
        <v>0.15</v>
      </c>
      <c r="E59" s="89">
        <v>0</v>
      </c>
      <c r="F59" s="88">
        <v>0</v>
      </c>
      <c r="G59" s="89">
        <v>0</v>
      </c>
      <c r="H59" s="89">
        <v>178</v>
      </c>
      <c r="I59" s="63">
        <v>20093.769294349997</v>
      </c>
      <c r="J59" s="77">
        <v>15.16</v>
      </c>
      <c r="K59" s="13"/>
    </row>
    <row r="60" spans="1:11" ht="13.5" customHeight="1" x14ac:dyDescent="0.15">
      <c r="A60" s="66">
        <v>6</v>
      </c>
      <c r="B60" s="92">
        <v>6260.7</v>
      </c>
      <c r="C60" s="92">
        <v>9.34</v>
      </c>
      <c r="D60" s="87">
        <v>0.15</v>
      </c>
      <c r="E60" s="89">
        <v>2</v>
      </c>
      <c r="F60" s="88">
        <v>1</v>
      </c>
      <c r="G60" s="89">
        <v>1</v>
      </c>
      <c r="H60" s="89">
        <v>183</v>
      </c>
      <c r="I60" s="63">
        <v>20317.343540050002</v>
      </c>
      <c r="J60" s="77">
        <v>14.57</v>
      </c>
      <c r="K60" s="13"/>
    </row>
    <row r="61" spans="1:11" ht="13.5" customHeight="1" x14ac:dyDescent="0.15">
      <c r="A61" s="66"/>
      <c r="B61" s="92"/>
      <c r="C61" s="92"/>
      <c r="D61" s="87"/>
      <c r="E61" s="89"/>
      <c r="F61" s="88"/>
      <c r="G61" s="89"/>
      <c r="H61" s="89"/>
      <c r="I61" s="63"/>
      <c r="J61" s="77"/>
      <c r="K61" s="13"/>
    </row>
    <row r="62" spans="1:11" ht="13.5" customHeight="1" x14ac:dyDescent="0.15">
      <c r="A62" s="66">
        <v>7</v>
      </c>
      <c r="B62" s="92">
        <v>10111.33</v>
      </c>
      <c r="C62" s="92">
        <v>38.340000000000003</v>
      </c>
      <c r="D62" s="87">
        <v>0.38</v>
      </c>
      <c r="E62" s="89">
        <v>1</v>
      </c>
      <c r="F62" s="88">
        <v>1</v>
      </c>
      <c r="G62" s="89">
        <v>0</v>
      </c>
      <c r="H62" s="89">
        <v>204</v>
      </c>
      <c r="I62" s="63">
        <v>20201.45</v>
      </c>
      <c r="J62" s="77">
        <v>14.86</v>
      </c>
      <c r="K62" s="13"/>
    </row>
    <row r="63" spans="1:11" ht="13.5" customHeight="1" x14ac:dyDescent="0.15">
      <c r="A63" s="66">
        <v>8</v>
      </c>
      <c r="B63" s="92">
        <v>11042.01</v>
      </c>
      <c r="C63" s="92">
        <v>2.11</v>
      </c>
      <c r="D63" s="87">
        <v>0.02</v>
      </c>
      <c r="E63" s="89">
        <v>0</v>
      </c>
      <c r="F63" s="88">
        <v>0</v>
      </c>
      <c r="G63" s="89">
        <v>0</v>
      </c>
      <c r="H63" s="89">
        <v>149</v>
      </c>
      <c r="I63" s="63">
        <v>20381.70970231</v>
      </c>
      <c r="J63" s="77">
        <v>14.45</v>
      </c>
      <c r="K63" s="13"/>
    </row>
    <row r="64" spans="1:11" ht="13.5" customHeight="1" x14ac:dyDescent="0.15">
      <c r="A64" s="66">
        <v>9</v>
      </c>
      <c r="B64" s="92">
        <v>4734.13</v>
      </c>
      <c r="C64" s="92">
        <v>7.56</v>
      </c>
      <c r="D64" s="87">
        <v>0.16</v>
      </c>
      <c r="E64" s="89">
        <v>2</v>
      </c>
      <c r="F64" s="88">
        <v>1</v>
      </c>
      <c r="G64" s="89">
        <v>1</v>
      </c>
      <c r="H64" s="89">
        <v>110</v>
      </c>
      <c r="I64" s="63">
        <v>20632.790009869997</v>
      </c>
      <c r="J64" s="77">
        <v>13.57</v>
      </c>
      <c r="K64" s="13"/>
    </row>
    <row r="65" spans="1:11" ht="13.5" customHeight="1" x14ac:dyDescent="0.15">
      <c r="A65" s="66"/>
      <c r="B65" s="92"/>
      <c r="C65" s="92"/>
      <c r="D65" s="87"/>
      <c r="E65" s="89"/>
      <c r="F65" s="88"/>
      <c r="G65" s="89"/>
      <c r="H65" s="89"/>
      <c r="I65" s="63"/>
      <c r="J65" s="77"/>
      <c r="K65" s="13"/>
    </row>
    <row r="66" spans="1:11" ht="13.5" customHeight="1" x14ac:dyDescent="0.15">
      <c r="A66" s="66">
        <v>10</v>
      </c>
      <c r="B66" s="92">
        <v>10919.83</v>
      </c>
      <c r="C66" s="92">
        <v>24.38</v>
      </c>
      <c r="D66" s="87">
        <v>0.22</v>
      </c>
      <c r="E66" s="89">
        <v>1</v>
      </c>
      <c r="F66" s="88">
        <v>1</v>
      </c>
      <c r="G66" s="89">
        <v>0</v>
      </c>
      <c r="H66" s="89">
        <v>128</v>
      </c>
      <c r="I66" s="63">
        <v>20786.012964479996</v>
      </c>
      <c r="J66" s="77">
        <v>14.72</v>
      </c>
      <c r="K66" s="13"/>
    </row>
    <row r="67" spans="1:11" ht="13.5" customHeight="1" x14ac:dyDescent="0.15">
      <c r="A67" s="66">
        <v>11</v>
      </c>
      <c r="B67" s="92">
        <v>11405.04</v>
      </c>
      <c r="C67" s="92">
        <v>24.25</v>
      </c>
      <c r="D67" s="87">
        <v>0.21</v>
      </c>
      <c r="E67" s="89">
        <v>0</v>
      </c>
      <c r="F67" s="88">
        <v>0</v>
      </c>
      <c r="G67" s="89">
        <v>0</v>
      </c>
      <c r="H67" s="89">
        <v>188</v>
      </c>
      <c r="I67" s="63">
        <v>20910.866845239998</v>
      </c>
      <c r="J67" s="77">
        <v>14.11</v>
      </c>
      <c r="K67" s="13"/>
    </row>
    <row r="68" spans="1:11" ht="13.5" customHeight="1" x14ac:dyDescent="0.15">
      <c r="A68" s="66">
        <v>12</v>
      </c>
      <c r="B68" s="92">
        <v>5834.91</v>
      </c>
      <c r="C68" s="92">
        <v>10.6</v>
      </c>
      <c r="D68" s="87">
        <v>0.18</v>
      </c>
      <c r="E68" s="89">
        <v>0</v>
      </c>
      <c r="F68" s="88">
        <v>0</v>
      </c>
      <c r="G68" s="89">
        <v>0</v>
      </c>
      <c r="H68" s="89">
        <v>157</v>
      </c>
      <c r="I68" s="63">
        <v>20964</v>
      </c>
      <c r="J68" s="77">
        <v>15</v>
      </c>
      <c r="K68" s="13"/>
    </row>
    <row r="69" spans="1:11" ht="13.5" customHeight="1" x14ac:dyDescent="0.15">
      <c r="A69" s="66"/>
      <c r="B69" s="92"/>
      <c r="C69" s="92"/>
      <c r="D69" s="87"/>
      <c r="E69" s="89"/>
      <c r="F69" s="88"/>
      <c r="G69" s="89"/>
      <c r="H69" s="89"/>
      <c r="I69" s="63"/>
      <c r="J69" s="77"/>
      <c r="K69" s="13"/>
    </row>
    <row r="70" spans="1:11" ht="13.5" customHeight="1" x14ac:dyDescent="0.15">
      <c r="A70" s="66">
        <v>2019.1</v>
      </c>
      <c r="B70" s="92">
        <v>21088.25</v>
      </c>
      <c r="C70" s="92">
        <v>19.399999999999999</v>
      </c>
      <c r="D70" s="87">
        <v>0.09</v>
      </c>
      <c r="E70" s="89">
        <v>1</v>
      </c>
      <c r="F70" s="88">
        <v>1</v>
      </c>
      <c r="G70" s="89">
        <v>0</v>
      </c>
      <c r="H70" s="89">
        <v>220</v>
      </c>
      <c r="I70" s="63">
        <v>20966.650000000001</v>
      </c>
      <c r="J70" s="77">
        <v>17.399999999999999</v>
      </c>
      <c r="K70" s="13"/>
    </row>
    <row r="71" spans="1:11" ht="13.5" customHeight="1" x14ac:dyDescent="0.15">
      <c r="A71" s="66">
        <v>2</v>
      </c>
      <c r="B71" s="92">
        <v>13053.14</v>
      </c>
      <c r="C71" s="92">
        <v>5.9</v>
      </c>
      <c r="D71" s="87">
        <v>0.05</v>
      </c>
      <c r="E71" s="89">
        <v>0.08</v>
      </c>
      <c r="F71" s="88">
        <v>0</v>
      </c>
      <c r="G71" s="89">
        <v>0</v>
      </c>
      <c r="H71" s="89">
        <v>172</v>
      </c>
      <c r="I71" s="63">
        <v>21055.01</v>
      </c>
      <c r="J71" s="77">
        <v>14.2</v>
      </c>
      <c r="K71" s="13"/>
    </row>
    <row r="72" spans="1:11" ht="13.5" customHeight="1" x14ac:dyDescent="0.15">
      <c r="A72" s="66">
        <v>3</v>
      </c>
      <c r="B72" s="92">
        <v>6632.12</v>
      </c>
      <c r="C72" s="92">
        <v>3.82</v>
      </c>
      <c r="D72" s="87">
        <v>0.06</v>
      </c>
      <c r="E72" s="89">
        <v>0.14000000000000001</v>
      </c>
      <c r="F72" s="88">
        <v>0</v>
      </c>
      <c r="G72" s="89">
        <v>0</v>
      </c>
      <c r="H72" s="89">
        <v>196</v>
      </c>
      <c r="I72" s="63">
        <v>21283.51</v>
      </c>
      <c r="J72" s="77">
        <v>13.9</v>
      </c>
      <c r="K72" s="13"/>
    </row>
    <row r="73" spans="1:11" ht="13.5" customHeight="1" x14ac:dyDescent="0.15">
      <c r="A73" s="66"/>
      <c r="B73" s="92"/>
      <c r="C73" s="92"/>
      <c r="D73" s="87"/>
      <c r="E73" s="89"/>
      <c r="F73" s="88"/>
      <c r="G73" s="89"/>
      <c r="H73" s="89"/>
      <c r="I73" s="63"/>
      <c r="J73" s="77"/>
      <c r="K73" s="13"/>
    </row>
    <row r="74" spans="1:11" ht="13.5" customHeight="1" x14ac:dyDescent="0.15">
      <c r="A74" s="66">
        <v>4</v>
      </c>
      <c r="B74" s="92">
        <v>12692.02</v>
      </c>
      <c r="C74" s="92">
        <v>8.2100000000000009</v>
      </c>
      <c r="D74" s="87">
        <v>0.06</v>
      </c>
      <c r="E74" s="89">
        <v>0</v>
      </c>
      <c r="F74" s="88">
        <v>0</v>
      </c>
      <c r="G74" s="89">
        <v>0</v>
      </c>
      <c r="H74" s="89">
        <v>193</v>
      </c>
      <c r="I74" s="63">
        <v>21885.39</v>
      </c>
      <c r="J74" s="77">
        <v>14</v>
      </c>
      <c r="K74" s="13"/>
    </row>
    <row r="75" spans="1:11" ht="13.5" customHeight="1" x14ac:dyDescent="0.15">
      <c r="A75" s="68">
        <v>5</v>
      </c>
      <c r="B75" s="93">
        <v>11945.81</v>
      </c>
      <c r="C75" s="93">
        <v>1.1399999999999999</v>
      </c>
      <c r="D75" s="90">
        <v>0.01</v>
      </c>
      <c r="E75" s="94">
        <v>0</v>
      </c>
      <c r="F75" s="99">
        <v>0</v>
      </c>
      <c r="G75" s="94">
        <v>0</v>
      </c>
      <c r="H75" s="94">
        <v>163</v>
      </c>
      <c r="I75" s="91">
        <v>22602</v>
      </c>
      <c r="J75" s="137">
        <v>14.8</v>
      </c>
      <c r="K75" s="13"/>
    </row>
    <row r="76" spans="1:11" ht="13.5" customHeight="1" x14ac:dyDescent="0.15">
      <c r="A76" s="19" t="s">
        <v>137</v>
      </c>
      <c r="B76" s="2"/>
      <c r="C76" s="2"/>
      <c r="D76" s="2"/>
      <c r="F76" s="2"/>
      <c r="G76" s="2"/>
      <c r="H76" s="2"/>
      <c r="I76" s="2"/>
      <c r="J76" s="2"/>
      <c r="K76" s="13"/>
    </row>
    <row r="77" spans="1:11" ht="13.5" customHeight="1" x14ac:dyDescent="0.15">
      <c r="A77" s="23" t="s">
        <v>197</v>
      </c>
      <c r="K77" s="13"/>
    </row>
    <row r="78" spans="1:11" x14ac:dyDescent="0.15">
      <c r="K78" s="13"/>
    </row>
    <row r="79" spans="1:11" x14ac:dyDescent="0.15">
      <c r="K79" s="13"/>
    </row>
    <row r="80" spans="1:11" x14ac:dyDescent="0.15">
      <c r="K80" s="13"/>
    </row>
    <row r="81" spans="2:11" x14ac:dyDescent="0.15">
      <c r="K81" s="13"/>
    </row>
    <row r="82" spans="2:11" x14ac:dyDescent="0.15">
      <c r="K82" s="13"/>
    </row>
    <row r="83" spans="2:11" x14ac:dyDescent="0.15">
      <c r="D83" s="79" t="s">
        <v>175</v>
      </c>
      <c r="H83" s="107" t="s">
        <v>180</v>
      </c>
      <c r="K83" s="13"/>
    </row>
    <row r="84" spans="2:11" x14ac:dyDescent="0.15">
      <c r="D84" s="107" t="s">
        <v>169</v>
      </c>
      <c r="H84" s="107" t="s">
        <v>182</v>
      </c>
      <c r="K84" s="13"/>
    </row>
    <row r="85" spans="2:11" x14ac:dyDescent="0.15">
      <c r="K85" s="13"/>
    </row>
    <row r="87" spans="2:11" x14ac:dyDescent="0.15">
      <c r="B87" s="114"/>
      <c r="C87" s="114"/>
    </row>
    <row r="88" spans="2:11" x14ac:dyDescent="0.15">
      <c r="B88" s="114"/>
      <c r="C88" s="114"/>
    </row>
    <row r="89" spans="2:11" x14ac:dyDescent="0.15">
      <c r="I89" s="107"/>
    </row>
  </sheetData>
  <mergeCells count="9">
    <mergeCell ref="A6:A7"/>
    <mergeCell ref="F6:G6"/>
    <mergeCell ref="H6:H7"/>
    <mergeCell ref="I6:I7"/>
    <mergeCell ref="J6:J7"/>
    <mergeCell ref="B6:B7"/>
    <mergeCell ref="C6:C7"/>
    <mergeCell ref="D6:D7"/>
    <mergeCell ref="E6:E7"/>
  </mergeCells>
  <phoneticPr fontId="6" type="noConversion"/>
  <printOptions horizontalCentered="1"/>
  <pageMargins left="0.55118110236220474" right="0.55118110236220474" top="0.78740157480314965" bottom="0.78740157480314965" header="0.51181102362204722" footer="0.31496062992125984"/>
  <pageSetup paperSize="9" scale="78" orientation="portrait" r:id="rId1"/>
  <headerFooter alignWithMargins="0"/>
  <ignoredErrors>
    <ignoredError sqref="A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9"/>
  <sheetViews>
    <sheetView showGridLines="0" view="pageBreakPreview" zoomScale="115" zoomScaleNormal="100" zoomScaleSheetLayoutView="115" workbookViewId="0">
      <pane xSplit="1" ySplit="7" topLeftCell="B62" activePane="bottomRight" state="frozen"/>
      <selection activeCell="A66" sqref="A66"/>
      <selection pane="topRight" activeCell="A66" sqref="A66"/>
      <selection pane="bottomLeft" activeCell="A66" sqref="A66"/>
      <selection pane="bottomRight" activeCell="E72" sqref="E72"/>
    </sheetView>
  </sheetViews>
  <sheetFormatPr defaultRowHeight="13.5" x14ac:dyDescent="0.15"/>
  <cols>
    <col min="1" max="1" width="10.77734375" style="12" customWidth="1"/>
    <col min="2" max="10" width="9.77734375" style="12" customWidth="1"/>
    <col min="11" max="16384" width="8.88671875" style="12"/>
  </cols>
  <sheetData>
    <row r="1" spans="1:11" s="1" customFormat="1" ht="12" x14ac:dyDescent="0.15">
      <c r="A1" s="59"/>
      <c r="B1" s="59"/>
      <c r="C1" s="59"/>
      <c r="D1" s="59"/>
      <c r="E1" s="59"/>
      <c r="F1" s="59"/>
      <c r="G1" s="59"/>
      <c r="H1" s="59"/>
      <c r="I1" s="60"/>
      <c r="J1" s="54"/>
    </row>
    <row r="2" spans="1:11" x14ac:dyDescent="0.15">
      <c r="A2" s="165" t="s">
        <v>105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s="1" customFormat="1" ht="12" x14ac:dyDescent="0.1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1" s="1" customFormat="1" ht="12" x14ac:dyDescent="0.15">
      <c r="A4" s="58" t="s">
        <v>111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1" s="1" customFormat="1" ht="12" x14ac:dyDescent="0.15">
      <c r="A5" s="1" t="s">
        <v>106</v>
      </c>
      <c r="C5" s="56"/>
      <c r="D5" s="56"/>
      <c r="E5" s="56"/>
      <c r="F5" s="56"/>
      <c r="G5" s="56"/>
      <c r="H5" s="4"/>
      <c r="I5" s="4"/>
      <c r="J5" s="4" t="s">
        <v>100</v>
      </c>
    </row>
    <row r="6" spans="1:11" s="29" customFormat="1" ht="20.25" customHeight="1" x14ac:dyDescent="0.15">
      <c r="A6" s="163" t="s">
        <v>22</v>
      </c>
      <c r="B6" s="166" t="s">
        <v>46</v>
      </c>
      <c r="C6" s="158" t="s">
        <v>47</v>
      </c>
      <c r="D6" s="159"/>
      <c r="E6" s="162"/>
      <c r="F6" s="158" t="s">
        <v>51</v>
      </c>
      <c r="G6" s="159"/>
      <c r="H6" s="159"/>
      <c r="I6" s="159"/>
      <c r="J6" s="159"/>
    </row>
    <row r="7" spans="1:11" s="29" customFormat="1" ht="20.25" customHeight="1" x14ac:dyDescent="0.15">
      <c r="A7" s="164"/>
      <c r="B7" s="167"/>
      <c r="C7" s="6" t="s">
        <v>48</v>
      </c>
      <c r="D7" s="15" t="s">
        <v>49</v>
      </c>
      <c r="E7" s="16" t="s">
        <v>50</v>
      </c>
      <c r="F7" s="7" t="s">
        <v>48</v>
      </c>
      <c r="G7" s="15" t="s">
        <v>52</v>
      </c>
      <c r="H7" s="9" t="s">
        <v>53</v>
      </c>
      <c r="I7" s="42" t="s">
        <v>54</v>
      </c>
      <c r="J7" s="16" t="s">
        <v>55</v>
      </c>
    </row>
    <row r="8" spans="1:11" s="27" customFormat="1" ht="13.5" customHeight="1" x14ac:dyDescent="0.15">
      <c r="A8" s="81" t="s">
        <v>41</v>
      </c>
      <c r="B8" s="101">
        <v>122344.4</v>
      </c>
      <c r="C8" s="102">
        <v>105605.61</v>
      </c>
      <c r="D8" s="102">
        <v>17273.48</v>
      </c>
      <c r="E8" s="101">
        <v>88332.13</v>
      </c>
      <c r="F8" s="102">
        <v>16738.79</v>
      </c>
      <c r="G8" s="101">
        <v>8840.2800000000007</v>
      </c>
      <c r="H8" s="102">
        <v>5970.38</v>
      </c>
      <c r="I8" s="102">
        <v>11.02</v>
      </c>
      <c r="J8" s="124">
        <v>1917.11</v>
      </c>
    </row>
    <row r="9" spans="1:11" s="27" customFormat="1" ht="13.5" customHeight="1" x14ac:dyDescent="0.15">
      <c r="A9" s="81" t="s">
        <v>42</v>
      </c>
      <c r="B9" s="101">
        <v>118136.84</v>
      </c>
      <c r="C9" s="102">
        <v>104533.09</v>
      </c>
      <c r="D9" s="102">
        <v>18693.78</v>
      </c>
      <c r="E9" s="101">
        <v>85839.32</v>
      </c>
      <c r="F9" s="102">
        <v>13603.75</v>
      </c>
      <c r="G9" s="101">
        <v>8430.82</v>
      </c>
      <c r="H9" s="102">
        <v>4379.71</v>
      </c>
      <c r="I9" s="102">
        <v>5.8</v>
      </c>
      <c r="J9" s="124">
        <v>787.42</v>
      </c>
    </row>
    <row r="10" spans="1:11" s="27" customFormat="1" ht="13.5" customHeight="1" x14ac:dyDescent="0.15">
      <c r="A10" s="81" t="s">
        <v>44</v>
      </c>
      <c r="B10" s="101">
        <v>121528.07</v>
      </c>
      <c r="C10" s="102">
        <v>114169.46</v>
      </c>
      <c r="D10" s="102">
        <v>17305.07</v>
      </c>
      <c r="E10" s="101">
        <v>96864.39</v>
      </c>
      <c r="F10" s="102">
        <v>7358.61</v>
      </c>
      <c r="G10" s="101">
        <v>2863.85</v>
      </c>
      <c r="H10" s="102">
        <v>4242.3</v>
      </c>
      <c r="I10" s="102">
        <v>13.16</v>
      </c>
      <c r="J10" s="124">
        <v>239.3</v>
      </c>
    </row>
    <row r="11" spans="1:11" s="27" customFormat="1" ht="13.5" customHeight="1" x14ac:dyDescent="0.15">
      <c r="A11" s="81"/>
      <c r="B11" s="101"/>
      <c r="C11" s="102"/>
      <c r="D11" s="102"/>
      <c r="E11" s="101"/>
      <c r="F11" s="102"/>
      <c r="G11" s="101"/>
      <c r="H11" s="102"/>
      <c r="I11" s="102"/>
      <c r="J11" s="124"/>
    </row>
    <row r="12" spans="1:11" s="27" customFormat="1" ht="13.5" customHeight="1" x14ac:dyDescent="0.15">
      <c r="A12" s="81" t="s">
        <v>56</v>
      </c>
      <c r="B12" s="101">
        <v>133897.54</v>
      </c>
      <c r="C12" s="102">
        <v>126262.99</v>
      </c>
      <c r="D12" s="102">
        <v>18505.150000000001</v>
      </c>
      <c r="E12" s="101">
        <v>107757.84</v>
      </c>
      <c r="F12" s="102">
        <v>7634.55</v>
      </c>
      <c r="G12" s="101">
        <v>2558.8200000000002</v>
      </c>
      <c r="H12" s="102">
        <v>4871.97</v>
      </c>
      <c r="I12" s="102">
        <v>10.56</v>
      </c>
      <c r="J12" s="124">
        <v>193.2</v>
      </c>
    </row>
    <row r="13" spans="1:11" s="27" customFormat="1" ht="13.5" customHeight="1" x14ac:dyDescent="0.15">
      <c r="A13" s="81" t="s">
        <v>57</v>
      </c>
      <c r="B13" s="101">
        <v>137537.13999999998</v>
      </c>
      <c r="C13" s="102">
        <v>131623.15</v>
      </c>
      <c r="D13" s="102">
        <v>19316.43</v>
      </c>
      <c r="E13" s="101">
        <v>112306.72</v>
      </c>
      <c r="F13" s="102">
        <v>5913.99</v>
      </c>
      <c r="G13" s="101">
        <v>1109.03</v>
      </c>
      <c r="H13" s="102">
        <v>4731.1400000000003</v>
      </c>
      <c r="I13" s="102">
        <v>5.97</v>
      </c>
      <c r="J13" s="124">
        <v>67.849999999999994</v>
      </c>
    </row>
    <row r="14" spans="1:11" s="27" customFormat="1" ht="13.5" customHeight="1" x14ac:dyDescent="0.15">
      <c r="A14" s="81" t="s">
        <v>89</v>
      </c>
      <c r="B14" s="101">
        <v>142815.49</v>
      </c>
      <c r="C14" s="102">
        <v>137184.57</v>
      </c>
      <c r="D14" s="102">
        <v>21737.83</v>
      </c>
      <c r="E14" s="101">
        <v>115446.74</v>
      </c>
      <c r="F14" s="102">
        <v>5630.92</v>
      </c>
      <c r="G14" s="101">
        <v>791.02</v>
      </c>
      <c r="H14" s="102">
        <v>4740.3900000000003</v>
      </c>
      <c r="I14" s="102">
        <v>10.32</v>
      </c>
      <c r="J14" s="124">
        <v>89.19</v>
      </c>
      <c r="K14" s="32"/>
    </row>
    <row r="15" spans="1:11" s="27" customFormat="1" ht="13.5" customHeight="1" x14ac:dyDescent="0.15">
      <c r="A15" s="81" t="s">
        <v>94</v>
      </c>
      <c r="B15" s="101">
        <v>152112.81</v>
      </c>
      <c r="C15" s="102">
        <v>148087.47</v>
      </c>
      <c r="D15" s="102">
        <v>23789.94</v>
      </c>
      <c r="E15" s="101">
        <v>124297.54</v>
      </c>
      <c r="F15" s="102">
        <v>4025.34</v>
      </c>
      <c r="G15" s="101">
        <v>289.43</v>
      </c>
      <c r="H15" s="102">
        <v>3637.24</v>
      </c>
      <c r="I15" s="102">
        <v>1.52</v>
      </c>
      <c r="J15" s="124">
        <v>97.15</v>
      </c>
      <c r="K15" s="32"/>
    </row>
    <row r="16" spans="1:11" s="27" customFormat="1" ht="13.5" customHeight="1" x14ac:dyDescent="0.15">
      <c r="A16" s="81" t="s">
        <v>153</v>
      </c>
      <c r="B16" s="101">
        <v>162743.16</v>
      </c>
      <c r="C16" s="102">
        <v>156641.41</v>
      </c>
      <c r="D16" s="102">
        <v>29090.880000000001</v>
      </c>
      <c r="E16" s="101">
        <v>127550.53</v>
      </c>
      <c r="F16" s="102">
        <v>6101.75</v>
      </c>
      <c r="G16" s="101">
        <v>2579.41</v>
      </c>
      <c r="H16" s="102">
        <v>3448.92</v>
      </c>
      <c r="I16" s="102">
        <v>0</v>
      </c>
      <c r="J16" s="124">
        <v>73.42</v>
      </c>
      <c r="K16" s="32"/>
    </row>
    <row r="17" spans="1:11" s="27" customFormat="1" ht="13.5" customHeight="1" x14ac:dyDescent="0.15">
      <c r="A17" s="81"/>
      <c r="B17" s="101"/>
      <c r="C17" s="102"/>
      <c r="D17" s="102"/>
      <c r="E17" s="101"/>
      <c r="F17" s="102"/>
      <c r="G17" s="101"/>
      <c r="H17" s="102"/>
      <c r="I17" s="102"/>
      <c r="J17" s="124"/>
      <c r="K17" s="32"/>
    </row>
    <row r="18" spans="1:11" s="27" customFormat="1" ht="13.5" customHeight="1" x14ac:dyDescent="0.15">
      <c r="A18" s="111" t="s">
        <v>163</v>
      </c>
      <c r="B18" s="101">
        <v>272974.89</v>
      </c>
      <c r="C18" s="102">
        <v>226698.6</v>
      </c>
      <c r="D18" s="102">
        <v>35703.81</v>
      </c>
      <c r="E18" s="101">
        <v>190994.79</v>
      </c>
      <c r="F18" s="102">
        <v>46276.29</v>
      </c>
      <c r="G18" s="101">
        <v>5210.84</v>
      </c>
      <c r="H18" s="102">
        <v>41057.519999999997</v>
      </c>
      <c r="I18" s="102">
        <v>0</v>
      </c>
      <c r="J18" s="124">
        <v>7.93</v>
      </c>
      <c r="K18" s="32"/>
    </row>
    <row r="19" spans="1:11" s="27" customFormat="1" ht="13.5" customHeight="1" x14ac:dyDescent="0.15">
      <c r="A19" s="111" t="s">
        <v>176</v>
      </c>
      <c r="B19" s="101">
        <v>305747.65000000002</v>
      </c>
      <c r="C19" s="102">
        <v>237752.7</v>
      </c>
      <c r="D19" s="102">
        <v>41324.61</v>
      </c>
      <c r="E19" s="101">
        <v>196428.09</v>
      </c>
      <c r="F19" s="102">
        <v>67994.95</v>
      </c>
      <c r="G19" s="101">
        <v>14304.9</v>
      </c>
      <c r="H19" s="102">
        <v>53688.77</v>
      </c>
      <c r="I19" s="102">
        <v>0</v>
      </c>
      <c r="J19" s="124">
        <v>1.28</v>
      </c>
      <c r="K19" s="32"/>
    </row>
    <row r="20" spans="1:11" s="27" customFormat="1" ht="13.5" customHeight="1" x14ac:dyDescent="0.15">
      <c r="A20" s="111" t="s">
        <v>209</v>
      </c>
      <c r="B20" s="101">
        <f>B68</f>
        <v>300453.59000000003</v>
      </c>
      <c r="C20" s="101">
        <f t="shared" ref="C20:J20" si="0">C68</f>
        <v>236803.62</v>
      </c>
      <c r="D20" s="101">
        <f t="shared" si="0"/>
        <v>42793.97</v>
      </c>
      <c r="E20" s="101">
        <f t="shared" si="0"/>
        <v>194009.65</v>
      </c>
      <c r="F20" s="101">
        <f t="shared" si="0"/>
        <v>63649.97</v>
      </c>
      <c r="G20" s="101">
        <f t="shared" si="0"/>
        <v>13955.65</v>
      </c>
      <c r="H20" s="101">
        <f t="shared" si="0"/>
        <v>49694.239999999998</v>
      </c>
      <c r="I20" s="101">
        <f t="shared" si="0"/>
        <v>0</v>
      </c>
      <c r="J20" s="101">
        <f t="shared" si="0"/>
        <v>0.08</v>
      </c>
      <c r="K20" s="32"/>
    </row>
    <row r="21" spans="1:11" ht="13.5" customHeight="1" x14ac:dyDescent="0.15">
      <c r="A21" s="66"/>
      <c r="B21" s="101"/>
      <c r="C21" s="102"/>
      <c r="D21" s="102"/>
      <c r="E21" s="101"/>
      <c r="F21" s="102"/>
      <c r="G21" s="101"/>
      <c r="H21" s="102"/>
      <c r="I21" s="102"/>
      <c r="J21" s="124"/>
      <c r="K21" s="13"/>
    </row>
    <row r="22" spans="1:11" ht="14.25" customHeight="1" x14ac:dyDescent="0.15">
      <c r="A22" s="66" t="s">
        <v>157</v>
      </c>
      <c r="B22" s="101">
        <v>231619.14</v>
      </c>
      <c r="C22" s="102">
        <v>177079.05</v>
      </c>
      <c r="D22" s="102">
        <v>32751.26</v>
      </c>
      <c r="E22" s="101">
        <v>144327.79</v>
      </c>
      <c r="F22" s="102">
        <v>54540.09</v>
      </c>
      <c r="G22" s="101">
        <v>6560.33</v>
      </c>
      <c r="H22" s="102">
        <v>47892.25</v>
      </c>
      <c r="I22" s="102">
        <v>0</v>
      </c>
      <c r="J22" s="124">
        <v>87.51</v>
      </c>
      <c r="K22" s="13"/>
    </row>
    <row r="23" spans="1:11" ht="14.25" customHeight="1" x14ac:dyDescent="0.15">
      <c r="A23" s="66">
        <v>2</v>
      </c>
      <c r="B23" s="101">
        <v>239886.99</v>
      </c>
      <c r="C23" s="102">
        <v>186313.01</v>
      </c>
      <c r="D23" s="102">
        <v>37807.769999999997</v>
      </c>
      <c r="E23" s="101">
        <v>148505.24</v>
      </c>
      <c r="F23" s="102">
        <v>53573.98</v>
      </c>
      <c r="G23" s="101">
        <v>5575.91</v>
      </c>
      <c r="H23" s="102">
        <v>47904.800000000003</v>
      </c>
      <c r="I23" s="102">
        <v>0</v>
      </c>
      <c r="J23" s="124">
        <v>93.27</v>
      </c>
      <c r="K23" s="13"/>
    </row>
    <row r="24" spans="1:11" ht="14.25" customHeight="1" x14ac:dyDescent="0.15">
      <c r="A24" s="66">
        <v>3</v>
      </c>
      <c r="B24" s="101">
        <v>240789.69</v>
      </c>
      <c r="C24" s="102">
        <v>192211.31</v>
      </c>
      <c r="D24" s="102">
        <v>36298.26</v>
      </c>
      <c r="E24" s="101">
        <v>155913.07</v>
      </c>
      <c r="F24" s="102">
        <v>48578.38</v>
      </c>
      <c r="G24" s="101">
        <v>5594.3</v>
      </c>
      <c r="H24" s="102">
        <v>42899.22</v>
      </c>
      <c r="I24" s="102">
        <v>0</v>
      </c>
      <c r="J24" s="124">
        <v>84.86</v>
      </c>
      <c r="K24" s="13"/>
    </row>
    <row r="25" spans="1:11" ht="14.25" customHeight="1" x14ac:dyDescent="0.15">
      <c r="A25" s="66"/>
      <c r="B25" s="101"/>
      <c r="C25" s="102"/>
      <c r="D25" s="102"/>
      <c r="E25" s="101"/>
      <c r="F25" s="102"/>
      <c r="G25" s="101"/>
      <c r="H25" s="102"/>
      <c r="I25" s="102"/>
      <c r="J25" s="124"/>
      <c r="K25" s="13"/>
    </row>
    <row r="26" spans="1:11" ht="14.25" customHeight="1" x14ac:dyDescent="0.15">
      <c r="A26" s="66">
        <v>4</v>
      </c>
      <c r="B26" s="101">
        <v>244908.13</v>
      </c>
      <c r="C26" s="102">
        <v>193247.31</v>
      </c>
      <c r="D26" s="102">
        <v>35136.6</v>
      </c>
      <c r="E26" s="101">
        <v>158110.73000000001</v>
      </c>
      <c r="F26" s="102">
        <v>51660.82</v>
      </c>
      <c r="G26" s="101">
        <v>5560.24</v>
      </c>
      <c r="H26" s="102">
        <v>46031.69</v>
      </c>
      <c r="I26" s="102">
        <v>0</v>
      </c>
      <c r="J26" s="124">
        <v>68.89</v>
      </c>
      <c r="K26" s="13"/>
    </row>
    <row r="27" spans="1:11" ht="14.25" customHeight="1" x14ac:dyDescent="0.15">
      <c r="A27" s="66">
        <v>5</v>
      </c>
      <c r="B27" s="101">
        <v>239854.84</v>
      </c>
      <c r="C27" s="102">
        <v>195051.62</v>
      </c>
      <c r="D27" s="102">
        <v>33891.56</v>
      </c>
      <c r="E27" s="101">
        <v>161160.04999999999</v>
      </c>
      <c r="F27" s="102">
        <v>44803.22</v>
      </c>
      <c r="G27" s="101">
        <v>5482.44</v>
      </c>
      <c r="H27" s="102">
        <v>39263.99</v>
      </c>
      <c r="I27" s="102">
        <v>0</v>
      </c>
      <c r="J27" s="124">
        <v>56.79</v>
      </c>
      <c r="K27" s="13"/>
    </row>
    <row r="28" spans="1:11" ht="14.25" customHeight="1" x14ac:dyDescent="0.15">
      <c r="A28" s="66">
        <v>6</v>
      </c>
      <c r="B28" s="101">
        <v>247137.88</v>
      </c>
      <c r="C28" s="102">
        <v>206228.43</v>
      </c>
      <c r="D28" s="102">
        <v>39622.54</v>
      </c>
      <c r="E28" s="101">
        <v>166605.89000000001</v>
      </c>
      <c r="F28" s="102">
        <v>40909.449999999997</v>
      </c>
      <c r="G28" s="101">
        <v>5470.37</v>
      </c>
      <c r="H28" s="102">
        <v>35393.1</v>
      </c>
      <c r="I28" s="102">
        <v>0</v>
      </c>
      <c r="J28" s="124">
        <v>45.98</v>
      </c>
      <c r="K28" s="13"/>
    </row>
    <row r="29" spans="1:11" ht="14.25" customHeight="1" x14ac:dyDescent="0.15">
      <c r="A29" s="66"/>
      <c r="B29" s="101"/>
      <c r="C29" s="102"/>
      <c r="D29" s="102"/>
      <c r="E29" s="101"/>
      <c r="F29" s="102"/>
      <c r="G29" s="101"/>
      <c r="H29" s="102"/>
      <c r="I29" s="102"/>
      <c r="J29" s="124"/>
      <c r="K29" s="13"/>
    </row>
    <row r="30" spans="1:11" ht="14.25" customHeight="1" x14ac:dyDescent="0.15">
      <c r="A30" s="66">
        <v>7</v>
      </c>
      <c r="B30" s="101">
        <v>247811.35</v>
      </c>
      <c r="C30" s="102">
        <v>206974.75</v>
      </c>
      <c r="D30" s="102">
        <v>37340.120000000003</v>
      </c>
      <c r="E30" s="101">
        <v>169634.63</v>
      </c>
      <c r="F30" s="102">
        <v>40836.6</v>
      </c>
      <c r="G30" s="101">
        <v>5478.45</v>
      </c>
      <c r="H30" s="102">
        <v>35327.089999999997</v>
      </c>
      <c r="I30" s="102">
        <v>0</v>
      </c>
      <c r="J30" s="124">
        <v>31.06</v>
      </c>
      <c r="K30" s="13"/>
    </row>
    <row r="31" spans="1:11" ht="14.25" customHeight="1" x14ac:dyDescent="0.15">
      <c r="A31" s="66">
        <v>8</v>
      </c>
      <c r="B31" s="101">
        <v>260977.63</v>
      </c>
      <c r="C31" s="102">
        <v>218571.41</v>
      </c>
      <c r="D31" s="102">
        <v>34164.85</v>
      </c>
      <c r="E31" s="101">
        <v>184406.56</v>
      </c>
      <c r="F31" s="102">
        <v>42406.22</v>
      </c>
      <c r="G31" s="101">
        <v>4637.79</v>
      </c>
      <c r="H31" s="102">
        <v>37741.160000000003</v>
      </c>
      <c r="I31" s="102">
        <v>0</v>
      </c>
      <c r="J31" s="124">
        <v>27.27</v>
      </c>
      <c r="K31" s="13"/>
    </row>
    <row r="32" spans="1:11" ht="13.5" customHeight="1" x14ac:dyDescent="0.15">
      <c r="A32" s="66">
        <v>9</v>
      </c>
      <c r="B32" s="101">
        <v>271281.21999999997</v>
      </c>
      <c r="C32" s="102">
        <v>226512.5</v>
      </c>
      <c r="D32" s="102">
        <v>37642.93</v>
      </c>
      <c r="E32" s="101">
        <v>188869.58</v>
      </c>
      <c r="F32" s="102">
        <v>44768.72</v>
      </c>
      <c r="G32" s="101">
        <v>4294.17</v>
      </c>
      <c r="H32" s="102">
        <v>40449.82</v>
      </c>
      <c r="I32" s="102">
        <v>0</v>
      </c>
      <c r="J32" s="124">
        <v>24.73</v>
      </c>
      <c r="K32" s="13"/>
    </row>
    <row r="33" spans="1:11" ht="13.5" customHeight="1" x14ac:dyDescent="0.15">
      <c r="A33" s="66"/>
      <c r="B33" s="101"/>
      <c r="C33" s="102"/>
      <c r="D33" s="102"/>
      <c r="E33" s="101"/>
      <c r="F33" s="102"/>
      <c r="G33" s="101"/>
      <c r="H33" s="102"/>
      <c r="I33" s="102"/>
      <c r="J33" s="124"/>
      <c r="K33" s="13"/>
    </row>
    <row r="34" spans="1:11" ht="13.5" customHeight="1" x14ac:dyDescent="0.15">
      <c r="A34" s="66">
        <v>10</v>
      </c>
      <c r="B34" s="101">
        <v>276121.93</v>
      </c>
      <c r="C34" s="102">
        <v>231516.55</v>
      </c>
      <c r="D34" s="102">
        <v>36567.919999999998</v>
      </c>
      <c r="E34" s="101">
        <v>194948.63</v>
      </c>
      <c r="F34" s="102">
        <v>44605.38</v>
      </c>
      <c r="G34" s="101">
        <v>4290.45</v>
      </c>
      <c r="H34" s="102">
        <v>40291.47</v>
      </c>
      <c r="I34" s="102">
        <v>0</v>
      </c>
      <c r="J34" s="124">
        <v>23.46</v>
      </c>
      <c r="K34" s="13"/>
    </row>
    <row r="35" spans="1:11" ht="13.5" customHeight="1" x14ac:dyDescent="0.15">
      <c r="A35" s="66">
        <v>11</v>
      </c>
      <c r="B35" s="101">
        <v>273968.83</v>
      </c>
      <c r="C35" s="102">
        <v>228434.75</v>
      </c>
      <c r="D35" s="102">
        <v>35687.71</v>
      </c>
      <c r="E35" s="101">
        <v>192747.04</v>
      </c>
      <c r="F35" s="102">
        <v>45534.080000000002</v>
      </c>
      <c r="G35" s="101">
        <v>5194.71</v>
      </c>
      <c r="H35" s="102">
        <v>40327.14</v>
      </c>
      <c r="I35" s="102">
        <v>0</v>
      </c>
      <c r="J35" s="124">
        <v>12.23</v>
      </c>
      <c r="K35" s="13"/>
    </row>
    <row r="36" spans="1:11" ht="13.5" customHeight="1" x14ac:dyDescent="0.15">
      <c r="A36" s="66">
        <v>12</v>
      </c>
      <c r="B36" s="101">
        <v>272974.89</v>
      </c>
      <c r="C36" s="102">
        <v>226698.6</v>
      </c>
      <c r="D36" s="102">
        <v>35703.81</v>
      </c>
      <c r="E36" s="101">
        <v>190994.79</v>
      </c>
      <c r="F36" s="102">
        <v>46276.29</v>
      </c>
      <c r="G36" s="101">
        <v>5210.84</v>
      </c>
      <c r="H36" s="102">
        <v>41057.519999999997</v>
      </c>
      <c r="I36" s="102">
        <v>0</v>
      </c>
      <c r="J36" s="124">
        <v>7.93</v>
      </c>
      <c r="K36" s="13"/>
    </row>
    <row r="37" spans="1:11" ht="13.5" customHeight="1" x14ac:dyDescent="0.15">
      <c r="A37" s="66"/>
      <c r="B37" s="101"/>
      <c r="C37" s="102"/>
      <c r="D37" s="102"/>
      <c r="E37" s="101"/>
      <c r="F37" s="102"/>
      <c r="G37" s="101"/>
      <c r="H37" s="102"/>
      <c r="I37" s="102"/>
      <c r="J37" s="124"/>
      <c r="K37" s="13"/>
    </row>
    <row r="38" spans="1:11" ht="13.5" customHeight="1" x14ac:dyDescent="0.15">
      <c r="A38" s="66" t="s">
        <v>167</v>
      </c>
      <c r="B38" s="101">
        <v>273851.7</v>
      </c>
      <c r="C38" s="102">
        <v>224799.25</v>
      </c>
      <c r="D38" s="102">
        <v>34221.410000000003</v>
      </c>
      <c r="E38" s="101">
        <v>190577.83</v>
      </c>
      <c r="F38" s="102">
        <v>49052.45</v>
      </c>
      <c r="G38" s="101">
        <v>8232.61</v>
      </c>
      <c r="H38" s="102">
        <v>40813.94</v>
      </c>
      <c r="I38" s="102">
        <v>0</v>
      </c>
      <c r="J38" s="124">
        <v>5.9</v>
      </c>
      <c r="K38" s="13"/>
    </row>
    <row r="39" spans="1:11" ht="13.5" customHeight="1" x14ac:dyDescent="0.15">
      <c r="A39" s="66">
        <v>2</v>
      </c>
      <c r="B39" s="101">
        <v>291172.78000000003</v>
      </c>
      <c r="C39" s="102">
        <v>236161.5</v>
      </c>
      <c r="D39" s="102">
        <v>41661.72</v>
      </c>
      <c r="E39" s="101">
        <v>194499.77</v>
      </c>
      <c r="F39" s="102">
        <v>55011.28</v>
      </c>
      <c r="G39" s="101">
        <v>6887.23</v>
      </c>
      <c r="H39" s="102">
        <v>48119.58</v>
      </c>
      <c r="I39" s="102">
        <v>0</v>
      </c>
      <c r="J39" s="124">
        <v>4.47</v>
      </c>
      <c r="K39" s="13"/>
    </row>
    <row r="40" spans="1:11" ht="13.5" customHeight="1" x14ac:dyDescent="0.15">
      <c r="A40" s="66">
        <v>3</v>
      </c>
      <c r="B40" s="101">
        <v>292719.01</v>
      </c>
      <c r="C40" s="102">
        <v>233443.62</v>
      </c>
      <c r="D40" s="102">
        <v>37862.32</v>
      </c>
      <c r="E40" s="101">
        <v>195581.3</v>
      </c>
      <c r="F40" s="102">
        <v>59275.39</v>
      </c>
      <c r="G40" s="101">
        <v>7089.89</v>
      </c>
      <c r="H40" s="102">
        <v>52183.12</v>
      </c>
      <c r="I40" s="102">
        <v>0</v>
      </c>
      <c r="J40" s="124">
        <v>2.38</v>
      </c>
      <c r="K40" s="13"/>
    </row>
    <row r="41" spans="1:11" ht="13.5" customHeight="1" x14ac:dyDescent="0.15">
      <c r="A41" s="66"/>
      <c r="B41" s="101"/>
      <c r="C41" s="102"/>
      <c r="D41" s="102"/>
      <c r="E41" s="101"/>
      <c r="F41" s="102"/>
      <c r="G41" s="101"/>
      <c r="H41" s="102"/>
      <c r="I41" s="102"/>
      <c r="J41" s="124"/>
      <c r="K41" s="13"/>
    </row>
    <row r="42" spans="1:11" ht="13.5" customHeight="1" x14ac:dyDescent="0.15">
      <c r="A42" s="66">
        <v>4</v>
      </c>
      <c r="B42" s="101">
        <v>300631.53999999998</v>
      </c>
      <c r="C42" s="102">
        <v>240408.15</v>
      </c>
      <c r="D42" s="102">
        <v>40436.54</v>
      </c>
      <c r="E42" s="101">
        <v>199971.6</v>
      </c>
      <c r="F42" s="102">
        <v>60223.39</v>
      </c>
      <c r="G42" s="101">
        <v>8095.72</v>
      </c>
      <c r="H42" s="102">
        <v>52125.91</v>
      </c>
      <c r="I42" s="102">
        <v>0</v>
      </c>
      <c r="J42" s="124">
        <v>1.76</v>
      </c>
      <c r="K42" s="13"/>
    </row>
    <row r="43" spans="1:11" ht="13.5" customHeight="1" x14ac:dyDescent="0.15">
      <c r="A43" s="66">
        <v>5</v>
      </c>
      <c r="B43" s="101">
        <v>318795.90999999997</v>
      </c>
      <c r="C43" s="102">
        <v>253946.89</v>
      </c>
      <c r="D43" s="102">
        <v>41847.5</v>
      </c>
      <c r="E43" s="101">
        <v>212099.39</v>
      </c>
      <c r="F43" s="102">
        <v>64849.02</v>
      </c>
      <c r="G43" s="101">
        <v>8602.2999999999993</v>
      </c>
      <c r="H43" s="102">
        <v>56244.92</v>
      </c>
      <c r="I43" s="102">
        <v>0</v>
      </c>
      <c r="J43" s="124">
        <v>1.8</v>
      </c>
      <c r="K43" s="13"/>
    </row>
    <row r="44" spans="1:11" ht="13.5" customHeight="1" x14ac:dyDescent="0.15">
      <c r="A44" s="66">
        <v>6</v>
      </c>
      <c r="B44" s="101">
        <v>323006.46999999997</v>
      </c>
      <c r="C44" s="102">
        <v>254114.64</v>
      </c>
      <c r="D44" s="102">
        <v>42049.55</v>
      </c>
      <c r="E44" s="101">
        <v>212065.09</v>
      </c>
      <c r="F44" s="102">
        <v>68891.83</v>
      </c>
      <c r="G44" s="101">
        <v>9787.64</v>
      </c>
      <c r="H44" s="102">
        <v>59102.7</v>
      </c>
      <c r="I44" s="102">
        <v>0</v>
      </c>
      <c r="J44" s="124">
        <v>1.49</v>
      </c>
      <c r="K44" s="13"/>
    </row>
    <row r="45" spans="1:11" ht="13.5" customHeight="1" x14ac:dyDescent="0.15">
      <c r="A45" s="66"/>
      <c r="B45" s="101"/>
      <c r="C45" s="102"/>
      <c r="D45" s="102"/>
      <c r="E45" s="101"/>
      <c r="F45" s="102"/>
      <c r="G45" s="101"/>
      <c r="H45" s="102"/>
      <c r="I45" s="102"/>
      <c r="J45" s="124"/>
      <c r="K45" s="13"/>
    </row>
    <row r="46" spans="1:11" ht="13.5" customHeight="1" x14ac:dyDescent="0.15">
      <c r="A46" s="66">
        <v>7</v>
      </c>
      <c r="B46" s="101">
        <v>315153.25</v>
      </c>
      <c r="C46" s="102">
        <v>243524.79</v>
      </c>
      <c r="D46" s="102">
        <v>36391.14</v>
      </c>
      <c r="E46" s="101">
        <v>207133.65</v>
      </c>
      <c r="F46" s="102">
        <v>71628.460000000006</v>
      </c>
      <c r="G46" s="101">
        <v>10656.24</v>
      </c>
      <c r="H46" s="102">
        <v>60970.73</v>
      </c>
      <c r="I46" s="102">
        <v>0</v>
      </c>
      <c r="J46" s="124">
        <v>1.49</v>
      </c>
      <c r="K46" s="13"/>
    </row>
    <row r="47" spans="1:11" ht="13.5" customHeight="1" x14ac:dyDescent="0.15">
      <c r="A47" s="66">
        <v>8</v>
      </c>
      <c r="B47" s="101">
        <v>319372.12</v>
      </c>
      <c r="C47" s="102">
        <v>248928.15</v>
      </c>
      <c r="D47" s="102">
        <v>38158</v>
      </c>
      <c r="E47" s="101">
        <v>210770.15</v>
      </c>
      <c r="F47" s="102">
        <v>70443.97</v>
      </c>
      <c r="G47" s="101">
        <v>12258.31</v>
      </c>
      <c r="H47" s="102">
        <v>58184</v>
      </c>
      <c r="I47" s="102">
        <v>0</v>
      </c>
      <c r="J47" s="124">
        <v>1.66</v>
      </c>
      <c r="K47" s="13"/>
    </row>
    <row r="48" spans="1:11" ht="13.5" customHeight="1" x14ac:dyDescent="0.15">
      <c r="A48" s="66">
        <v>9</v>
      </c>
      <c r="B48" s="101">
        <v>316721.14</v>
      </c>
      <c r="C48" s="102">
        <v>247567.91</v>
      </c>
      <c r="D48" s="102">
        <v>41065.08</v>
      </c>
      <c r="E48" s="101">
        <v>206502.83</v>
      </c>
      <c r="F48" s="102">
        <v>69153.23</v>
      </c>
      <c r="G48" s="101">
        <v>14561.33</v>
      </c>
      <c r="H48" s="102">
        <v>54590.42</v>
      </c>
      <c r="I48" s="102">
        <v>0</v>
      </c>
      <c r="J48" s="124">
        <v>1.48</v>
      </c>
      <c r="K48" s="13"/>
    </row>
    <row r="49" spans="1:11" ht="13.5" customHeight="1" x14ac:dyDescent="0.15">
      <c r="A49" s="66"/>
      <c r="B49" s="101"/>
      <c r="C49" s="102"/>
      <c r="D49" s="102"/>
      <c r="E49" s="101"/>
      <c r="F49" s="102"/>
      <c r="G49" s="101"/>
      <c r="H49" s="102"/>
      <c r="I49" s="102"/>
      <c r="J49" s="124"/>
      <c r="K49" s="13"/>
    </row>
    <row r="50" spans="1:11" ht="13.5" customHeight="1" x14ac:dyDescent="0.15">
      <c r="A50" s="66">
        <v>10</v>
      </c>
      <c r="B50" s="101">
        <v>319729.49</v>
      </c>
      <c r="C50" s="102">
        <v>250990.83</v>
      </c>
      <c r="D50" s="102">
        <v>40038.870000000003</v>
      </c>
      <c r="E50" s="101">
        <v>210951.96</v>
      </c>
      <c r="F50" s="102">
        <v>68738.66</v>
      </c>
      <c r="G50" s="101">
        <v>14438.02</v>
      </c>
      <c r="H50" s="102">
        <v>54298.99</v>
      </c>
      <c r="I50" s="102">
        <v>0</v>
      </c>
      <c r="J50" s="124">
        <v>1.65</v>
      </c>
      <c r="K50" s="13"/>
    </row>
    <row r="51" spans="1:11" ht="13.5" customHeight="1" x14ac:dyDescent="0.15">
      <c r="A51" s="66">
        <v>11</v>
      </c>
      <c r="B51" s="101">
        <v>316024.77</v>
      </c>
      <c r="C51" s="102">
        <v>247382.09</v>
      </c>
      <c r="D51" s="102">
        <v>38942.730000000003</v>
      </c>
      <c r="E51" s="101">
        <v>208439.36</v>
      </c>
      <c r="F51" s="102">
        <v>68642.679999999993</v>
      </c>
      <c r="G51" s="101">
        <v>14353.32</v>
      </c>
      <c r="H51" s="102">
        <v>54287.83</v>
      </c>
      <c r="I51" s="102">
        <v>0</v>
      </c>
      <c r="J51" s="124">
        <v>1.53</v>
      </c>
      <c r="K51" s="13"/>
    </row>
    <row r="52" spans="1:11" ht="13.5" customHeight="1" x14ac:dyDescent="0.15">
      <c r="A52" s="66">
        <v>12</v>
      </c>
      <c r="B52" s="101">
        <v>305747.65000000002</v>
      </c>
      <c r="C52" s="102">
        <v>237752.7</v>
      </c>
      <c r="D52" s="102">
        <v>41324.61</v>
      </c>
      <c r="E52" s="101">
        <v>196428.09</v>
      </c>
      <c r="F52" s="102">
        <v>67994.95</v>
      </c>
      <c r="G52" s="101">
        <v>14304.9</v>
      </c>
      <c r="H52" s="102">
        <v>53688.77</v>
      </c>
      <c r="I52" s="102">
        <v>0</v>
      </c>
      <c r="J52" s="124">
        <v>1.28</v>
      </c>
      <c r="K52" s="13"/>
    </row>
    <row r="53" spans="1:11" ht="13.5" customHeight="1" x14ac:dyDescent="0.15">
      <c r="A53" s="66"/>
      <c r="B53" s="101"/>
      <c r="C53" s="102"/>
      <c r="D53" s="102"/>
      <c r="E53" s="101"/>
      <c r="F53" s="102"/>
      <c r="G53" s="101"/>
      <c r="H53" s="102"/>
      <c r="I53" s="102"/>
      <c r="J53" s="124"/>
      <c r="K53" s="13"/>
    </row>
    <row r="54" spans="1:11" ht="13.5" customHeight="1" x14ac:dyDescent="0.15">
      <c r="A54" s="66" t="s">
        <v>181</v>
      </c>
      <c r="B54" s="101">
        <v>305970.15000000002</v>
      </c>
      <c r="C54" s="102">
        <v>240183.98</v>
      </c>
      <c r="D54" s="102">
        <v>40861.370000000003</v>
      </c>
      <c r="E54" s="101">
        <v>199322.61</v>
      </c>
      <c r="F54" s="102">
        <v>65786.17</v>
      </c>
      <c r="G54" s="101">
        <v>13757.91</v>
      </c>
      <c r="H54" s="102">
        <v>52027.79</v>
      </c>
      <c r="I54" s="102">
        <v>0</v>
      </c>
      <c r="J54" s="124">
        <v>0.47</v>
      </c>
      <c r="K54" s="13"/>
    </row>
    <row r="55" spans="1:11" ht="13.5" customHeight="1" x14ac:dyDescent="0.15">
      <c r="A55" s="66">
        <v>2</v>
      </c>
      <c r="B55" s="101">
        <v>315547.24</v>
      </c>
      <c r="C55" s="102">
        <v>245636</v>
      </c>
      <c r="D55" s="102">
        <v>42235.8</v>
      </c>
      <c r="E55" s="101">
        <v>203400.2</v>
      </c>
      <c r="F55" s="102">
        <v>69911.240000000005</v>
      </c>
      <c r="G55" s="101">
        <v>11630.41</v>
      </c>
      <c r="H55" s="102">
        <v>58280.42</v>
      </c>
      <c r="I55" s="102">
        <v>0</v>
      </c>
      <c r="J55" s="124">
        <v>0.41</v>
      </c>
      <c r="K55" s="13"/>
    </row>
    <row r="56" spans="1:11" ht="13.5" customHeight="1" x14ac:dyDescent="0.15">
      <c r="A56" s="66">
        <v>3</v>
      </c>
      <c r="B56" s="101">
        <v>316818.46999999997</v>
      </c>
      <c r="C56" s="102">
        <v>248827.61</v>
      </c>
      <c r="D56" s="102">
        <v>41499.5</v>
      </c>
      <c r="E56" s="101">
        <v>207328.11</v>
      </c>
      <c r="F56" s="102">
        <v>67990.86</v>
      </c>
      <c r="G56" s="101">
        <v>13027.74</v>
      </c>
      <c r="H56" s="102">
        <v>54962.87</v>
      </c>
      <c r="I56" s="102">
        <v>0</v>
      </c>
      <c r="J56" s="124">
        <v>0.25</v>
      </c>
      <c r="K56" s="13"/>
    </row>
    <row r="57" spans="1:11" ht="13.5" customHeight="1" x14ac:dyDescent="0.15">
      <c r="A57" s="66"/>
      <c r="B57" s="101"/>
      <c r="C57" s="102"/>
      <c r="D57" s="102"/>
      <c r="E57" s="101"/>
      <c r="F57" s="102"/>
      <c r="G57" s="101"/>
      <c r="H57" s="102"/>
      <c r="I57" s="102"/>
      <c r="J57" s="124"/>
      <c r="K57" s="13"/>
    </row>
    <row r="58" spans="1:11" ht="13.5" customHeight="1" x14ac:dyDescent="0.15">
      <c r="A58" s="66">
        <v>4</v>
      </c>
      <c r="B58" s="101">
        <v>328735.53999999998</v>
      </c>
      <c r="C58" s="102">
        <v>253017.36</v>
      </c>
      <c r="D58" s="102">
        <v>44990.17</v>
      </c>
      <c r="E58" s="101">
        <v>208027.19</v>
      </c>
      <c r="F58" s="102">
        <v>75718.179999999993</v>
      </c>
      <c r="G58" s="101">
        <v>15290.87</v>
      </c>
      <c r="H58" s="102">
        <v>60426.99</v>
      </c>
      <c r="I58" s="102">
        <v>0</v>
      </c>
      <c r="J58" s="124">
        <v>0.32</v>
      </c>
      <c r="K58" s="13"/>
    </row>
    <row r="59" spans="1:11" ht="13.5" customHeight="1" x14ac:dyDescent="0.15">
      <c r="A59" s="66">
        <v>5</v>
      </c>
      <c r="B59" s="101">
        <v>331384.25</v>
      </c>
      <c r="C59" s="102">
        <v>262386.07</v>
      </c>
      <c r="D59" s="102">
        <v>41817.480000000003</v>
      </c>
      <c r="E59" s="101">
        <v>220568.59</v>
      </c>
      <c r="F59" s="102">
        <v>68998.179999999993</v>
      </c>
      <c r="G59" s="101">
        <v>17403.509999999998</v>
      </c>
      <c r="H59" s="102">
        <v>51594.09</v>
      </c>
      <c r="I59" s="102">
        <v>0</v>
      </c>
      <c r="J59" s="124">
        <v>0.57999999999999996</v>
      </c>
      <c r="K59" s="13"/>
    </row>
    <row r="60" spans="1:11" ht="13.5" customHeight="1" x14ac:dyDescent="0.15">
      <c r="A60" s="66">
        <v>6</v>
      </c>
      <c r="B60" s="101">
        <v>335164.74</v>
      </c>
      <c r="C60" s="102">
        <v>269529.46000000002</v>
      </c>
      <c r="D60" s="102">
        <v>45760.25</v>
      </c>
      <c r="E60" s="101">
        <v>223769.21</v>
      </c>
      <c r="F60" s="102">
        <v>65635.28</v>
      </c>
      <c r="G60" s="101">
        <v>16892.349999999999</v>
      </c>
      <c r="H60" s="102">
        <v>48741.69</v>
      </c>
      <c r="I60" s="102">
        <v>0</v>
      </c>
      <c r="J60" s="124">
        <v>1.24</v>
      </c>
      <c r="K60" s="13"/>
    </row>
    <row r="61" spans="1:11" ht="13.5" customHeight="1" x14ac:dyDescent="0.15">
      <c r="A61" s="66"/>
      <c r="B61" s="101"/>
      <c r="C61" s="102"/>
      <c r="D61" s="102"/>
      <c r="E61" s="101"/>
      <c r="F61" s="102"/>
      <c r="G61" s="101"/>
      <c r="H61" s="102"/>
      <c r="I61" s="102"/>
      <c r="J61" s="124"/>
      <c r="K61" s="13"/>
    </row>
    <row r="62" spans="1:11" ht="13.5" customHeight="1" x14ac:dyDescent="0.15">
      <c r="A62" s="66">
        <v>7</v>
      </c>
      <c r="B62" s="101">
        <v>327025.64</v>
      </c>
      <c r="C62" s="102">
        <v>261113.08</v>
      </c>
      <c r="D62" s="102">
        <v>41426.639999999999</v>
      </c>
      <c r="E62" s="101">
        <v>219686.44</v>
      </c>
      <c r="F62" s="102">
        <v>65912.56</v>
      </c>
      <c r="G62" s="101">
        <v>16347.94</v>
      </c>
      <c r="H62" s="102">
        <v>49563.59</v>
      </c>
      <c r="I62" s="102">
        <v>0</v>
      </c>
      <c r="J62" s="124">
        <v>1.03</v>
      </c>
      <c r="K62" s="13"/>
    </row>
    <row r="63" spans="1:11" ht="13.5" customHeight="1" x14ac:dyDescent="0.15">
      <c r="A63" s="66">
        <v>8</v>
      </c>
      <c r="B63" s="101">
        <v>326059.65000000002</v>
      </c>
      <c r="C63" s="102">
        <v>261687.66</v>
      </c>
      <c r="D63" s="102">
        <v>42191.18</v>
      </c>
      <c r="E63" s="101">
        <v>219496.48</v>
      </c>
      <c r="F63" s="102">
        <v>64371.99</v>
      </c>
      <c r="G63" s="101">
        <v>14821.23</v>
      </c>
      <c r="H63" s="102">
        <v>49550.63</v>
      </c>
      <c r="I63" s="102">
        <v>0</v>
      </c>
      <c r="J63" s="124">
        <v>0.13</v>
      </c>
      <c r="K63" s="13"/>
    </row>
    <row r="64" spans="1:11" ht="13.5" customHeight="1" x14ac:dyDescent="0.15">
      <c r="A64" s="66">
        <v>9</v>
      </c>
      <c r="B64" s="101">
        <v>321274.15000000002</v>
      </c>
      <c r="C64" s="102">
        <v>260566.7</v>
      </c>
      <c r="D64" s="102">
        <v>41267.32</v>
      </c>
      <c r="E64" s="101">
        <v>219299.38</v>
      </c>
      <c r="F64" s="102">
        <v>60707.45</v>
      </c>
      <c r="G64" s="101">
        <v>10920.93</v>
      </c>
      <c r="H64" s="102">
        <v>49685.97</v>
      </c>
      <c r="I64" s="102">
        <v>0</v>
      </c>
      <c r="J64" s="124">
        <v>100.55</v>
      </c>
      <c r="K64" s="13"/>
    </row>
    <row r="65" spans="1:11" ht="13.5" customHeight="1" x14ac:dyDescent="0.15">
      <c r="A65" s="66"/>
      <c r="B65" s="101"/>
      <c r="C65" s="102"/>
      <c r="D65" s="102"/>
      <c r="E65" s="101"/>
      <c r="F65" s="102"/>
      <c r="G65" s="101"/>
      <c r="H65" s="102"/>
      <c r="I65" s="102"/>
      <c r="J65" s="124"/>
      <c r="K65" s="13"/>
    </row>
    <row r="66" spans="1:11" ht="13.5" customHeight="1" x14ac:dyDescent="0.15">
      <c r="A66" s="66">
        <v>10</v>
      </c>
      <c r="B66" s="101">
        <v>319853.28000000003</v>
      </c>
      <c r="C66" s="102">
        <v>257171.67</v>
      </c>
      <c r="D66" s="102">
        <v>38909.949999999997</v>
      </c>
      <c r="E66" s="101">
        <v>218261.72</v>
      </c>
      <c r="F66" s="102">
        <v>62681.61</v>
      </c>
      <c r="G66" s="101">
        <v>12917.17</v>
      </c>
      <c r="H66" s="102">
        <v>49664.36</v>
      </c>
      <c r="I66" s="102">
        <v>0</v>
      </c>
      <c r="J66" s="124">
        <v>100.08</v>
      </c>
      <c r="K66" s="13"/>
    </row>
    <row r="67" spans="1:11" ht="13.5" customHeight="1" x14ac:dyDescent="0.15">
      <c r="A67" s="66">
        <v>11</v>
      </c>
      <c r="B67" s="124">
        <v>309491.07</v>
      </c>
      <c r="C67" s="102">
        <v>245872.58</v>
      </c>
      <c r="D67" s="124">
        <v>41308.5</v>
      </c>
      <c r="E67" s="102">
        <v>204564.08</v>
      </c>
      <c r="F67" s="124">
        <v>63618.49</v>
      </c>
      <c r="G67" s="102">
        <v>13959.02</v>
      </c>
      <c r="H67" s="124">
        <v>49658.59</v>
      </c>
      <c r="I67" s="102">
        <v>0</v>
      </c>
      <c r="J67" s="124">
        <v>0.88</v>
      </c>
      <c r="K67" s="13"/>
    </row>
    <row r="68" spans="1:11" ht="13.5" customHeight="1" x14ac:dyDescent="0.15">
      <c r="A68" s="66">
        <v>12</v>
      </c>
      <c r="B68" s="124">
        <v>300453.59000000003</v>
      </c>
      <c r="C68" s="102">
        <v>236803.62</v>
      </c>
      <c r="D68" s="124">
        <v>42793.97</v>
      </c>
      <c r="E68" s="102">
        <v>194009.65</v>
      </c>
      <c r="F68" s="124">
        <v>63649.97</v>
      </c>
      <c r="G68" s="102">
        <v>13955.65</v>
      </c>
      <c r="H68" s="124">
        <v>49694.239999999998</v>
      </c>
      <c r="I68" s="102">
        <v>0</v>
      </c>
      <c r="J68" s="124">
        <v>0.08</v>
      </c>
      <c r="K68" s="13"/>
    </row>
    <row r="69" spans="1:11" ht="13.5" customHeight="1" x14ac:dyDescent="0.15">
      <c r="A69" s="97"/>
      <c r="B69" s="124"/>
      <c r="C69" s="102"/>
      <c r="D69" s="124"/>
      <c r="E69" s="102"/>
      <c r="F69" s="124"/>
      <c r="G69" s="102"/>
      <c r="H69" s="124"/>
      <c r="I69" s="102"/>
      <c r="J69" s="124"/>
      <c r="K69" s="13"/>
    </row>
    <row r="70" spans="1:11" ht="13.5" customHeight="1" x14ac:dyDescent="0.15">
      <c r="A70" s="97">
        <v>2019.1</v>
      </c>
      <c r="B70" s="124">
        <v>308243</v>
      </c>
      <c r="C70" s="102">
        <v>247872</v>
      </c>
      <c r="D70" s="124">
        <v>43529</v>
      </c>
      <c r="E70" s="102">
        <v>204343</v>
      </c>
      <c r="F70" s="124">
        <v>60371</v>
      </c>
      <c r="G70" s="102">
        <v>13698</v>
      </c>
      <c r="H70" s="124">
        <v>46672</v>
      </c>
      <c r="I70" s="102">
        <v>0</v>
      </c>
      <c r="J70" s="124">
        <v>1</v>
      </c>
      <c r="K70" s="13"/>
    </row>
    <row r="71" spans="1:11" ht="13.5" customHeight="1" x14ac:dyDescent="0.15">
      <c r="A71" s="97">
        <v>2</v>
      </c>
      <c r="B71" s="124">
        <v>315156.82</v>
      </c>
      <c r="C71" s="102">
        <v>264096.99</v>
      </c>
      <c r="D71" s="124">
        <v>47866.53</v>
      </c>
      <c r="E71" s="102">
        <v>216230.46</v>
      </c>
      <c r="F71" s="124">
        <v>51059.83</v>
      </c>
      <c r="G71" s="102">
        <v>12575.68</v>
      </c>
      <c r="H71" s="124">
        <v>38479.599999999999</v>
      </c>
      <c r="I71" s="102">
        <v>0</v>
      </c>
      <c r="J71" s="124">
        <v>4.55</v>
      </c>
      <c r="K71" s="13"/>
    </row>
    <row r="72" spans="1:11" ht="13.5" customHeight="1" x14ac:dyDescent="0.15">
      <c r="A72" s="97">
        <v>3</v>
      </c>
      <c r="B72" s="124">
        <v>322902.15999999997</v>
      </c>
      <c r="C72" s="102">
        <v>267316.63</v>
      </c>
      <c r="D72" s="124">
        <v>48320.36</v>
      </c>
      <c r="E72" s="102">
        <v>218996.27</v>
      </c>
      <c r="F72" s="124">
        <v>55585.53</v>
      </c>
      <c r="G72" s="102">
        <v>10533.83</v>
      </c>
      <c r="H72" s="124">
        <v>45051.08</v>
      </c>
      <c r="I72" s="102">
        <v>0</v>
      </c>
      <c r="J72" s="124">
        <v>0.62</v>
      </c>
      <c r="K72" s="13"/>
    </row>
    <row r="73" spans="1:11" ht="13.5" customHeight="1" x14ac:dyDescent="0.15">
      <c r="A73" s="97"/>
      <c r="B73" s="124"/>
      <c r="C73" s="102"/>
      <c r="D73" s="124"/>
      <c r="E73" s="102"/>
      <c r="F73" s="124"/>
      <c r="G73" s="102"/>
      <c r="H73" s="124"/>
      <c r="I73" s="102"/>
      <c r="J73" s="124"/>
      <c r="K73" s="13"/>
    </row>
    <row r="74" spans="1:11" ht="13.5" customHeight="1" x14ac:dyDescent="0.15">
      <c r="A74" s="97">
        <v>4</v>
      </c>
      <c r="B74" s="124">
        <v>332300.34000000003</v>
      </c>
      <c r="C74" s="102">
        <v>279819.89</v>
      </c>
      <c r="D74" s="124">
        <v>50091.88</v>
      </c>
      <c r="E74" s="102">
        <v>229728.01</v>
      </c>
      <c r="F74" s="124">
        <v>52480.45</v>
      </c>
      <c r="G74" s="102">
        <v>9909.61</v>
      </c>
      <c r="H74" s="124">
        <v>42567.34</v>
      </c>
      <c r="I74" s="102">
        <v>0</v>
      </c>
      <c r="J74" s="124">
        <v>3.5</v>
      </c>
      <c r="K74" s="13"/>
    </row>
    <row r="75" spans="1:11" ht="13.5" customHeight="1" x14ac:dyDescent="0.15">
      <c r="A75" s="68">
        <v>5</v>
      </c>
      <c r="B75" s="125">
        <v>341331.27</v>
      </c>
      <c r="C75" s="109">
        <v>290278.09000000003</v>
      </c>
      <c r="D75" s="125">
        <v>48672.08</v>
      </c>
      <c r="E75" s="109">
        <v>241606.01</v>
      </c>
      <c r="F75" s="125">
        <v>51053.18</v>
      </c>
      <c r="G75" s="109">
        <v>7360.67</v>
      </c>
      <c r="H75" s="125">
        <v>43688.61</v>
      </c>
      <c r="I75" s="109">
        <v>0</v>
      </c>
      <c r="J75" s="125">
        <v>3.9</v>
      </c>
      <c r="K75" s="13"/>
    </row>
    <row r="76" spans="1:11" x14ac:dyDescent="0.15">
      <c r="A76" s="23" t="s">
        <v>188</v>
      </c>
      <c r="C76" s="108"/>
      <c r="K76" s="13"/>
    </row>
    <row r="77" spans="1:11" x14ac:dyDescent="0.15">
      <c r="K77" s="13"/>
    </row>
    <row r="78" spans="1:11" ht="14.25" thickBot="1" x14ac:dyDescent="0.2"/>
    <row r="79" spans="1:11" ht="14.25" thickBot="1" x14ac:dyDescent="0.2">
      <c r="B79" s="57" t="s">
        <v>202</v>
      </c>
      <c r="C79" s="150">
        <f>SUM(C68,F68)-B68</f>
        <v>0</v>
      </c>
      <c r="D79" s="57" t="s">
        <v>203</v>
      </c>
      <c r="E79" s="150">
        <f>SUM(D68:E68)-C68</f>
        <v>0</v>
      </c>
      <c r="F79" s="72" t="s">
        <v>204</v>
      </c>
      <c r="G79" s="150">
        <f>SUM(G68:J68)-F68</f>
        <v>0</v>
      </c>
      <c r="H79" s="14"/>
      <c r="I79" s="14"/>
      <c r="J79" s="14"/>
    </row>
  </sheetData>
  <mergeCells count="5">
    <mergeCell ref="C6:E6"/>
    <mergeCell ref="A6:A7"/>
    <mergeCell ref="A2:J2"/>
    <mergeCell ref="B6:B7"/>
    <mergeCell ref="F6:J6"/>
  </mergeCells>
  <phoneticPr fontId="6" type="noConversion"/>
  <printOptions horizontalCentered="1"/>
  <pageMargins left="0.55118110236220474" right="0.55118110236220474" top="0.78740157480314965" bottom="0.78740157480314965" header="0.39370078740157483" footer="0.39370078740157483"/>
  <pageSetup paperSize="9" scale="7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4"/>
  <sheetViews>
    <sheetView showGridLines="0" view="pageBreakPreview" zoomScale="115" zoomScaleNormal="100" zoomScaleSheetLayoutView="115" workbookViewId="0">
      <pane xSplit="1" ySplit="7" topLeftCell="B60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I75"/>
    </sheetView>
  </sheetViews>
  <sheetFormatPr defaultRowHeight="13.5" x14ac:dyDescent="0.15"/>
  <cols>
    <col min="1" max="9" width="10.77734375" style="12" customWidth="1"/>
    <col min="10" max="16384" width="8.88671875" style="12"/>
  </cols>
  <sheetData>
    <row r="1" spans="1:10" s="1" customFormat="1" ht="12" x14ac:dyDescent="0.15">
      <c r="A1" s="59"/>
      <c r="B1" s="59"/>
      <c r="C1" s="59"/>
      <c r="D1" s="59"/>
      <c r="E1" s="59"/>
      <c r="F1" s="59"/>
      <c r="G1" s="59"/>
      <c r="H1" s="59"/>
      <c r="I1" s="54"/>
    </row>
    <row r="2" spans="1:10" s="1" customFormat="1" ht="12" x14ac:dyDescent="0.15">
      <c r="A2" s="61"/>
      <c r="B2" s="61"/>
      <c r="C2" s="61"/>
      <c r="D2" s="61"/>
      <c r="E2" s="61"/>
      <c r="F2" s="61"/>
      <c r="G2" s="61"/>
      <c r="H2" s="61"/>
      <c r="I2" s="61"/>
    </row>
    <row r="3" spans="1:10" s="1" customFormat="1" ht="12" x14ac:dyDescent="0.15">
      <c r="A3" s="61"/>
      <c r="B3" s="61"/>
      <c r="C3" s="61"/>
      <c r="D3" s="61"/>
      <c r="E3" s="61"/>
      <c r="F3" s="61"/>
      <c r="G3" s="61"/>
      <c r="H3" s="61"/>
      <c r="I3" s="61"/>
    </row>
    <row r="4" spans="1:10" s="1" customFormat="1" ht="12" x14ac:dyDescent="0.15">
      <c r="A4" s="61"/>
      <c r="B4" s="61"/>
      <c r="C4" s="61"/>
      <c r="D4" s="61"/>
      <c r="E4" s="61"/>
      <c r="F4" s="61"/>
      <c r="G4" s="61"/>
      <c r="H4" s="61"/>
      <c r="I4" s="61"/>
    </row>
    <row r="5" spans="1:10" ht="19.5" customHeight="1" x14ac:dyDescent="0.25">
      <c r="A5" s="1" t="s">
        <v>106</v>
      </c>
      <c r="B5" s="5"/>
      <c r="C5" s="8"/>
      <c r="D5" s="8"/>
      <c r="E5" s="8"/>
      <c r="F5" s="8"/>
      <c r="G5" s="8"/>
      <c r="H5" s="4"/>
      <c r="I5" s="4" t="s">
        <v>108</v>
      </c>
    </row>
    <row r="6" spans="1:10" ht="20.25" customHeight="1" x14ac:dyDescent="0.15">
      <c r="A6" s="163" t="s">
        <v>2</v>
      </c>
      <c r="B6" s="166" t="s">
        <v>58</v>
      </c>
      <c r="C6" s="158" t="s">
        <v>23</v>
      </c>
      <c r="D6" s="159"/>
      <c r="E6" s="159"/>
      <c r="F6" s="159"/>
      <c r="G6" s="159"/>
      <c r="H6" s="159"/>
      <c r="I6" s="159"/>
    </row>
    <row r="7" spans="1:10" ht="27.75" customHeight="1" x14ac:dyDescent="0.15">
      <c r="A7" s="168"/>
      <c r="B7" s="167"/>
      <c r="C7" s="7" t="s">
        <v>48</v>
      </c>
      <c r="D7" s="7" t="s">
        <v>25</v>
      </c>
      <c r="E7" s="7" t="s">
        <v>43</v>
      </c>
      <c r="F7" s="9" t="s">
        <v>26</v>
      </c>
      <c r="G7" s="9" t="s">
        <v>27</v>
      </c>
      <c r="H7" s="9" t="s">
        <v>28</v>
      </c>
      <c r="I7" s="51" t="s">
        <v>59</v>
      </c>
    </row>
    <row r="8" spans="1:10" s="23" customFormat="1" ht="13.5" customHeight="1" x14ac:dyDescent="0.15">
      <c r="A8" s="81" t="s">
        <v>41</v>
      </c>
      <c r="B8" s="104">
        <v>105605.61</v>
      </c>
      <c r="C8" s="103">
        <v>17273.48</v>
      </c>
      <c r="D8" s="104">
        <v>90.79</v>
      </c>
      <c r="E8" s="103">
        <v>153.28</v>
      </c>
      <c r="F8" s="121">
        <v>10663.46</v>
      </c>
      <c r="G8" s="104">
        <v>3606.28</v>
      </c>
      <c r="H8" s="103">
        <v>2739.92</v>
      </c>
      <c r="I8" s="126">
        <v>19.75</v>
      </c>
    </row>
    <row r="9" spans="1:10" s="23" customFormat="1" ht="13.5" customHeight="1" x14ac:dyDescent="0.15">
      <c r="A9" s="81" t="s">
        <v>42</v>
      </c>
      <c r="B9" s="104">
        <v>104533.09</v>
      </c>
      <c r="C9" s="103">
        <v>18693.78</v>
      </c>
      <c r="D9" s="104">
        <v>81.23</v>
      </c>
      <c r="E9" s="103">
        <v>162.47999999999999</v>
      </c>
      <c r="F9" s="121">
        <v>11271.99</v>
      </c>
      <c r="G9" s="104">
        <v>3452.99</v>
      </c>
      <c r="H9" s="103">
        <v>3701.04</v>
      </c>
      <c r="I9" s="126">
        <v>24.049999999999272</v>
      </c>
    </row>
    <row r="10" spans="1:10" s="23" customFormat="1" ht="13.5" customHeight="1" x14ac:dyDescent="0.15">
      <c r="A10" s="81" t="s">
        <v>44</v>
      </c>
      <c r="B10" s="104">
        <v>114169.46</v>
      </c>
      <c r="C10" s="103">
        <v>17305.07</v>
      </c>
      <c r="D10" s="104">
        <v>72.67</v>
      </c>
      <c r="E10" s="103">
        <v>162.28</v>
      </c>
      <c r="F10" s="121">
        <v>10970.14</v>
      </c>
      <c r="G10" s="104">
        <v>3410.81</v>
      </c>
      <c r="H10" s="103">
        <v>2676.72</v>
      </c>
      <c r="I10" s="126">
        <v>12.450000000000728</v>
      </c>
    </row>
    <row r="11" spans="1:10" s="23" customFormat="1" ht="13.5" customHeight="1" x14ac:dyDescent="0.15">
      <c r="A11" s="81"/>
      <c r="B11" s="104"/>
      <c r="C11" s="103"/>
      <c r="D11" s="104"/>
      <c r="E11" s="103"/>
      <c r="F11" s="121"/>
      <c r="G11" s="104"/>
      <c r="H11" s="103"/>
      <c r="I11" s="126"/>
    </row>
    <row r="12" spans="1:10" s="23" customFormat="1" ht="13.5" customHeight="1" x14ac:dyDescent="0.15">
      <c r="A12" s="81" t="s">
        <v>56</v>
      </c>
      <c r="B12" s="104">
        <v>126262.99</v>
      </c>
      <c r="C12" s="103">
        <v>18505.150000000001</v>
      </c>
      <c r="D12" s="104">
        <v>154.41999999999999</v>
      </c>
      <c r="E12" s="103">
        <v>165.37</v>
      </c>
      <c r="F12" s="121">
        <v>11565.71</v>
      </c>
      <c r="G12" s="104">
        <v>3256.88</v>
      </c>
      <c r="H12" s="103">
        <v>3355.02</v>
      </c>
      <c r="I12" s="126">
        <v>7.75</v>
      </c>
    </row>
    <row r="13" spans="1:10" s="23" customFormat="1" ht="13.5" customHeight="1" x14ac:dyDescent="0.15">
      <c r="A13" s="81" t="s">
        <v>57</v>
      </c>
      <c r="B13" s="104">
        <v>131623.15</v>
      </c>
      <c r="C13" s="103">
        <v>19316.43</v>
      </c>
      <c r="D13" s="104">
        <v>109.26</v>
      </c>
      <c r="E13" s="103">
        <v>154.74</v>
      </c>
      <c r="F13" s="121">
        <v>12046.92</v>
      </c>
      <c r="G13" s="104">
        <v>3067.44</v>
      </c>
      <c r="H13" s="103">
        <v>3924.18</v>
      </c>
      <c r="I13" s="126">
        <v>13.889999999999418</v>
      </c>
      <c r="J13" s="19"/>
    </row>
    <row r="14" spans="1:10" s="27" customFormat="1" ht="13.5" customHeight="1" x14ac:dyDescent="0.15">
      <c r="A14" s="81" t="s">
        <v>89</v>
      </c>
      <c r="B14" s="104">
        <v>137184.57</v>
      </c>
      <c r="C14" s="103">
        <v>21737.83</v>
      </c>
      <c r="D14" s="104">
        <v>58.57</v>
      </c>
      <c r="E14" s="103">
        <v>168.87</v>
      </c>
      <c r="F14" s="121">
        <v>13944.36</v>
      </c>
      <c r="G14" s="104">
        <v>3163.65</v>
      </c>
      <c r="H14" s="103">
        <v>4384.5</v>
      </c>
      <c r="I14" s="126">
        <v>17.880000000001019</v>
      </c>
      <c r="J14" s="32"/>
    </row>
    <row r="15" spans="1:10" s="27" customFormat="1" ht="13.5" customHeight="1" x14ac:dyDescent="0.15">
      <c r="A15" s="81" t="s">
        <v>95</v>
      </c>
      <c r="B15" s="104">
        <v>148087.47</v>
      </c>
      <c r="C15" s="103">
        <v>23789.94</v>
      </c>
      <c r="D15" s="104">
        <v>69.7</v>
      </c>
      <c r="E15" s="103">
        <v>192.71</v>
      </c>
      <c r="F15" s="121">
        <v>15079.12</v>
      </c>
      <c r="G15" s="104">
        <v>3470.23</v>
      </c>
      <c r="H15" s="103">
        <v>4961.2299999999996</v>
      </c>
      <c r="I15" s="126">
        <v>16.95</v>
      </c>
      <c r="J15" s="32"/>
    </row>
    <row r="16" spans="1:10" s="27" customFormat="1" ht="13.5" customHeight="1" x14ac:dyDescent="0.15">
      <c r="A16" s="81" t="s">
        <v>154</v>
      </c>
      <c r="B16" s="104">
        <v>156641.41</v>
      </c>
      <c r="C16" s="103">
        <v>29090.880000000001</v>
      </c>
      <c r="D16" s="104">
        <v>847.89</v>
      </c>
      <c r="E16" s="103">
        <v>223.51</v>
      </c>
      <c r="F16" s="121">
        <v>18065.63</v>
      </c>
      <c r="G16" s="104">
        <v>3628.89</v>
      </c>
      <c r="H16" s="103">
        <v>6304.24</v>
      </c>
      <c r="I16" s="126">
        <v>20.72</v>
      </c>
      <c r="J16" s="32"/>
    </row>
    <row r="17" spans="1:10" s="27" customFormat="1" ht="13.5" customHeight="1" x14ac:dyDescent="0.15">
      <c r="A17" s="81"/>
      <c r="B17" s="104"/>
      <c r="C17" s="103"/>
      <c r="D17" s="104"/>
      <c r="E17" s="103"/>
      <c r="F17" s="121"/>
      <c r="G17" s="104"/>
      <c r="H17" s="103"/>
      <c r="I17" s="126"/>
      <c r="J17" s="32"/>
    </row>
    <row r="18" spans="1:10" s="27" customFormat="1" ht="13.5" customHeight="1" x14ac:dyDescent="0.15">
      <c r="A18" s="111" t="s">
        <v>163</v>
      </c>
      <c r="B18" s="104">
        <v>226698.6</v>
      </c>
      <c r="C18" s="103">
        <v>35703.81</v>
      </c>
      <c r="D18" s="104">
        <v>819.98</v>
      </c>
      <c r="E18" s="103">
        <v>229.2</v>
      </c>
      <c r="F18" s="121">
        <v>24054.959999999999</v>
      </c>
      <c r="G18" s="104">
        <v>3441.95</v>
      </c>
      <c r="H18" s="103">
        <v>7139.85</v>
      </c>
      <c r="I18" s="126">
        <v>17.87</v>
      </c>
      <c r="J18" s="32"/>
    </row>
    <row r="19" spans="1:10" s="27" customFormat="1" ht="13.5" customHeight="1" x14ac:dyDescent="0.15">
      <c r="A19" s="111" t="s">
        <v>177</v>
      </c>
      <c r="B19" s="104">
        <v>237752.7</v>
      </c>
      <c r="C19" s="103">
        <v>41324.61</v>
      </c>
      <c r="D19" s="104">
        <v>210.37</v>
      </c>
      <c r="E19" s="103">
        <v>244.27</v>
      </c>
      <c r="F19" s="121">
        <v>27850.9</v>
      </c>
      <c r="G19" s="104">
        <v>3799.37</v>
      </c>
      <c r="H19" s="103">
        <v>9198.44</v>
      </c>
      <c r="I19" s="126">
        <v>21.260000000002037</v>
      </c>
      <c r="J19" s="32"/>
    </row>
    <row r="20" spans="1:10" s="27" customFormat="1" ht="13.5" customHeight="1" x14ac:dyDescent="0.15">
      <c r="A20" s="111" t="s">
        <v>209</v>
      </c>
      <c r="B20" s="104">
        <f>B68</f>
        <v>236803.62</v>
      </c>
      <c r="C20" s="104">
        <f t="shared" ref="C20:I20" si="0">C68</f>
        <v>42793.97</v>
      </c>
      <c r="D20" s="104">
        <f t="shared" si="0"/>
        <v>1810.39</v>
      </c>
      <c r="E20" s="104">
        <f t="shared" si="0"/>
        <v>226.37</v>
      </c>
      <c r="F20" s="104">
        <f t="shared" si="0"/>
        <v>29417.42</v>
      </c>
      <c r="G20" s="104">
        <f t="shared" si="0"/>
        <v>4196.0600000000004</v>
      </c>
      <c r="H20" s="104">
        <f t="shared" si="0"/>
        <v>7122.5</v>
      </c>
      <c r="I20" s="104">
        <f t="shared" si="0"/>
        <v>20.97</v>
      </c>
      <c r="J20" s="32"/>
    </row>
    <row r="21" spans="1:10" ht="13.5" customHeight="1" x14ac:dyDescent="0.15">
      <c r="A21" s="66"/>
      <c r="B21" s="104"/>
      <c r="C21" s="103"/>
      <c r="D21" s="104"/>
      <c r="E21" s="103"/>
      <c r="F21" s="121"/>
      <c r="G21" s="104"/>
      <c r="H21" s="103"/>
      <c r="I21" s="126"/>
      <c r="J21" s="13"/>
    </row>
    <row r="22" spans="1:10" ht="13.5" customHeight="1" x14ac:dyDescent="0.15">
      <c r="A22" s="66" t="s">
        <v>157</v>
      </c>
      <c r="B22" s="104">
        <v>177079.05</v>
      </c>
      <c r="C22" s="103">
        <v>32751.26</v>
      </c>
      <c r="D22" s="104">
        <v>90.4</v>
      </c>
      <c r="E22" s="103">
        <v>223.21</v>
      </c>
      <c r="F22" s="121">
        <v>20722.82</v>
      </c>
      <c r="G22" s="104">
        <v>3643.81</v>
      </c>
      <c r="H22" s="103">
        <v>7911.16</v>
      </c>
      <c r="I22" s="126">
        <v>159.86000000000001</v>
      </c>
      <c r="J22" s="13"/>
    </row>
    <row r="23" spans="1:10" ht="13.5" customHeight="1" x14ac:dyDescent="0.15">
      <c r="A23" s="66">
        <v>2</v>
      </c>
      <c r="B23" s="104">
        <v>186313.01</v>
      </c>
      <c r="C23" s="103">
        <v>37807.769999999997</v>
      </c>
      <c r="D23" s="104">
        <v>28.38</v>
      </c>
      <c r="E23" s="103">
        <v>221.15</v>
      </c>
      <c r="F23" s="121">
        <v>21344.080000000002</v>
      </c>
      <c r="G23" s="104">
        <v>3744.46</v>
      </c>
      <c r="H23" s="103">
        <v>12316.62</v>
      </c>
      <c r="I23" s="126">
        <v>153.08000000000001</v>
      </c>
      <c r="J23" s="13"/>
    </row>
    <row r="24" spans="1:10" ht="13.5" customHeight="1" x14ac:dyDescent="0.15">
      <c r="A24" s="66">
        <v>3</v>
      </c>
      <c r="B24" s="104">
        <v>192211.31</v>
      </c>
      <c r="C24" s="103">
        <v>36298.26</v>
      </c>
      <c r="D24" s="104">
        <v>40.81</v>
      </c>
      <c r="E24" s="103">
        <v>217.98</v>
      </c>
      <c r="F24" s="121">
        <v>24194.22</v>
      </c>
      <c r="G24" s="104">
        <v>3655.79</v>
      </c>
      <c r="H24" s="103">
        <v>7997.99</v>
      </c>
      <c r="I24" s="126">
        <v>191.47</v>
      </c>
      <c r="J24" s="13"/>
    </row>
    <row r="25" spans="1:10" ht="13.5" customHeight="1" x14ac:dyDescent="0.15">
      <c r="A25" s="66"/>
      <c r="B25" s="104"/>
      <c r="C25" s="103"/>
      <c r="D25" s="104"/>
      <c r="E25" s="103"/>
      <c r="F25" s="121"/>
      <c r="G25" s="104"/>
      <c r="H25" s="103"/>
      <c r="I25" s="126"/>
      <c r="J25" s="13"/>
    </row>
    <row r="26" spans="1:10" ht="13.5" customHeight="1" x14ac:dyDescent="0.15">
      <c r="A26" s="66">
        <v>4</v>
      </c>
      <c r="B26" s="104">
        <v>193247.31</v>
      </c>
      <c r="C26" s="103">
        <v>35136.6</v>
      </c>
      <c r="D26" s="104">
        <v>108.16</v>
      </c>
      <c r="E26" s="103">
        <v>209.64</v>
      </c>
      <c r="F26" s="121">
        <v>22624.43</v>
      </c>
      <c r="G26" s="104">
        <v>3769.49</v>
      </c>
      <c r="H26" s="103">
        <v>8256.18</v>
      </c>
      <c r="I26" s="126">
        <v>168.7</v>
      </c>
      <c r="J26" s="13"/>
    </row>
    <row r="27" spans="1:10" ht="13.5" customHeight="1" x14ac:dyDescent="0.15">
      <c r="A27" s="66">
        <v>5</v>
      </c>
      <c r="B27" s="104">
        <v>195051.62</v>
      </c>
      <c r="C27" s="103">
        <v>33891.56</v>
      </c>
      <c r="D27" s="104">
        <v>64.819999999999993</v>
      </c>
      <c r="E27" s="103">
        <v>212.52</v>
      </c>
      <c r="F27" s="121">
        <v>20380.400000000001</v>
      </c>
      <c r="G27" s="104">
        <v>3611.97</v>
      </c>
      <c r="H27" s="103">
        <v>9479.77</v>
      </c>
      <c r="I27" s="126">
        <v>142.08000000000001</v>
      </c>
      <c r="J27" s="13"/>
    </row>
    <row r="28" spans="1:10" ht="13.5" customHeight="1" x14ac:dyDescent="0.15">
      <c r="A28" s="66">
        <v>6</v>
      </c>
      <c r="B28" s="104">
        <v>206228.43</v>
      </c>
      <c r="C28" s="103">
        <v>39622.54</v>
      </c>
      <c r="D28" s="104">
        <v>1029.5999999999999</v>
      </c>
      <c r="E28" s="103">
        <v>207.65</v>
      </c>
      <c r="F28" s="121">
        <v>26842.880000000001</v>
      </c>
      <c r="G28" s="104">
        <v>3731.14</v>
      </c>
      <c r="H28" s="103">
        <v>7524.66</v>
      </c>
      <c r="I28" s="126">
        <v>286.61</v>
      </c>
      <c r="J28" s="13"/>
    </row>
    <row r="29" spans="1:10" ht="13.5" customHeight="1" x14ac:dyDescent="0.15">
      <c r="A29" s="66"/>
      <c r="B29" s="104"/>
      <c r="C29" s="103"/>
      <c r="D29" s="104"/>
      <c r="E29" s="103"/>
      <c r="F29" s="121"/>
      <c r="G29" s="104"/>
      <c r="H29" s="103"/>
      <c r="I29" s="126"/>
      <c r="J29" s="13"/>
    </row>
    <row r="30" spans="1:10" ht="13.5" customHeight="1" x14ac:dyDescent="0.15">
      <c r="A30" s="66">
        <v>7</v>
      </c>
      <c r="B30" s="104">
        <v>206974.75</v>
      </c>
      <c r="C30" s="103">
        <v>37340.120000000003</v>
      </c>
      <c r="D30" s="104">
        <v>88.57</v>
      </c>
      <c r="E30" s="103">
        <v>226.64</v>
      </c>
      <c r="F30" s="121">
        <v>24132.01</v>
      </c>
      <c r="G30" s="104">
        <v>3602.22</v>
      </c>
      <c r="H30" s="103">
        <v>9108.94</v>
      </c>
      <c r="I30" s="126">
        <v>181.74</v>
      </c>
      <c r="J30" s="13"/>
    </row>
    <row r="31" spans="1:10" ht="13.5" customHeight="1" x14ac:dyDescent="0.15">
      <c r="A31" s="66">
        <v>8</v>
      </c>
      <c r="B31" s="104">
        <v>218571.41</v>
      </c>
      <c r="C31" s="103">
        <v>34164.85</v>
      </c>
      <c r="D31" s="104">
        <v>35.94</v>
      </c>
      <c r="E31" s="103">
        <v>217.87</v>
      </c>
      <c r="F31" s="121">
        <v>22950.21</v>
      </c>
      <c r="G31" s="104">
        <v>3612.9</v>
      </c>
      <c r="H31" s="103">
        <v>7221.12</v>
      </c>
      <c r="I31" s="126">
        <v>126.25</v>
      </c>
      <c r="J31" s="13"/>
    </row>
    <row r="32" spans="1:10" ht="13.5" customHeight="1" x14ac:dyDescent="0.15">
      <c r="A32" s="66">
        <v>9</v>
      </c>
      <c r="B32" s="104">
        <v>226512.5</v>
      </c>
      <c r="C32" s="103">
        <v>37642.93</v>
      </c>
      <c r="D32" s="104">
        <v>40.19</v>
      </c>
      <c r="E32" s="103">
        <v>223.88</v>
      </c>
      <c r="F32" s="121">
        <v>23781.55</v>
      </c>
      <c r="G32" s="104">
        <v>3485.12</v>
      </c>
      <c r="H32" s="103">
        <v>9991.39</v>
      </c>
      <c r="I32" s="126">
        <v>120.8</v>
      </c>
      <c r="J32" s="13"/>
    </row>
    <row r="33" spans="1:10" ht="13.5" customHeight="1" x14ac:dyDescent="0.15">
      <c r="A33" s="66"/>
      <c r="B33" s="104"/>
      <c r="C33" s="103"/>
      <c r="D33" s="104"/>
      <c r="E33" s="103"/>
      <c r="F33" s="121"/>
      <c r="G33" s="104"/>
      <c r="H33" s="103"/>
      <c r="I33" s="126"/>
      <c r="J33" s="13"/>
    </row>
    <row r="34" spans="1:10" ht="13.5" customHeight="1" x14ac:dyDescent="0.15">
      <c r="A34" s="66">
        <v>10</v>
      </c>
      <c r="B34" s="104">
        <v>231516.55</v>
      </c>
      <c r="C34" s="103">
        <v>36567.919999999998</v>
      </c>
      <c r="D34" s="104">
        <v>35.17</v>
      </c>
      <c r="E34" s="103">
        <v>229.36</v>
      </c>
      <c r="F34" s="121">
        <v>22354.52</v>
      </c>
      <c r="G34" s="104">
        <v>3610.6</v>
      </c>
      <c r="H34" s="103">
        <v>10222.15</v>
      </c>
      <c r="I34" s="126">
        <v>115.7</v>
      </c>
      <c r="J34" s="13"/>
    </row>
    <row r="35" spans="1:10" ht="13.5" customHeight="1" x14ac:dyDescent="0.15">
      <c r="A35" s="66">
        <v>11</v>
      </c>
      <c r="B35" s="104">
        <v>228434.75</v>
      </c>
      <c r="C35" s="103">
        <v>35687.71</v>
      </c>
      <c r="D35" s="104">
        <v>74.03</v>
      </c>
      <c r="E35" s="103">
        <v>218.41</v>
      </c>
      <c r="F35" s="121">
        <v>20993.279999999999</v>
      </c>
      <c r="G35" s="104">
        <v>3521.09</v>
      </c>
      <c r="H35" s="103">
        <v>10795.28</v>
      </c>
      <c r="I35" s="126">
        <v>85.62</v>
      </c>
      <c r="J35" s="13"/>
    </row>
    <row r="36" spans="1:10" ht="13.5" customHeight="1" x14ac:dyDescent="0.15">
      <c r="A36" s="66">
        <v>12</v>
      </c>
      <c r="B36" s="104">
        <v>226698.6</v>
      </c>
      <c r="C36" s="103">
        <v>35703.81</v>
      </c>
      <c r="D36" s="104">
        <v>819.98</v>
      </c>
      <c r="E36" s="103">
        <v>229.2</v>
      </c>
      <c r="F36" s="121">
        <v>24054.959999999999</v>
      </c>
      <c r="G36" s="104">
        <v>3441.95</v>
      </c>
      <c r="H36" s="103">
        <v>7139.85</v>
      </c>
      <c r="I36" s="126">
        <v>17.87</v>
      </c>
      <c r="J36" s="13"/>
    </row>
    <row r="37" spans="1:10" ht="13.5" customHeight="1" x14ac:dyDescent="0.15">
      <c r="A37" s="66"/>
      <c r="B37" s="104"/>
      <c r="C37" s="103"/>
      <c r="D37" s="104"/>
      <c r="E37" s="103"/>
      <c r="F37" s="121"/>
      <c r="G37" s="104"/>
      <c r="H37" s="103"/>
      <c r="I37" s="126"/>
      <c r="J37" s="13"/>
    </row>
    <row r="38" spans="1:10" ht="14.25" customHeight="1" x14ac:dyDescent="0.15">
      <c r="A38" s="66" t="s">
        <v>167</v>
      </c>
      <c r="B38" s="104">
        <v>224799.25</v>
      </c>
      <c r="C38" s="103">
        <v>34221.410000000003</v>
      </c>
      <c r="D38" s="104">
        <v>63.87</v>
      </c>
      <c r="E38" s="103">
        <v>231.96</v>
      </c>
      <c r="F38" s="121">
        <v>22411.46</v>
      </c>
      <c r="G38" s="104">
        <v>3552.42</v>
      </c>
      <c r="H38" s="103">
        <v>7797.81</v>
      </c>
      <c r="I38" s="126">
        <v>163.07</v>
      </c>
      <c r="J38" s="13"/>
    </row>
    <row r="39" spans="1:10" ht="14.25" customHeight="1" x14ac:dyDescent="0.15">
      <c r="A39" s="66">
        <v>2</v>
      </c>
      <c r="B39" s="104">
        <v>236161.5</v>
      </c>
      <c r="C39" s="103">
        <v>41661.72</v>
      </c>
      <c r="D39" s="104">
        <v>51.23</v>
      </c>
      <c r="E39" s="103">
        <v>220.18</v>
      </c>
      <c r="F39" s="121">
        <v>28100.47</v>
      </c>
      <c r="G39" s="104">
        <v>3640.17</v>
      </c>
      <c r="H39" s="103">
        <v>9491.09</v>
      </c>
      <c r="I39" s="126">
        <v>158.58000000000001</v>
      </c>
      <c r="J39" s="13"/>
    </row>
    <row r="40" spans="1:10" ht="14.25" customHeight="1" x14ac:dyDescent="0.15">
      <c r="A40" s="66">
        <v>3</v>
      </c>
      <c r="B40" s="104">
        <v>233443.62</v>
      </c>
      <c r="C40" s="103">
        <v>37862.32</v>
      </c>
      <c r="D40" s="104">
        <v>31</v>
      </c>
      <c r="E40" s="103">
        <v>229.17</v>
      </c>
      <c r="F40" s="121">
        <v>25687.1</v>
      </c>
      <c r="G40" s="104">
        <v>3527.71</v>
      </c>
      <c r="H40" s="103">
        <v>8152.07</v>
      </c>
      <c r="I40" s="126">
        <v>235.27</v>
      </c>
      <c r="J40" s="13"/>
    </row>
    <row r="41" spans="1:10" ht="14.25" customHeight="1" x14ac:dyDescent="0.15">
      <c r="A41" s="66"/>
      <c r="B41" s="104"/>
      <c r="C41" s="103"/>
      <c r="D41" s="104"/>
      <c r="E41" s="103"/>
      <c r="F41" s="121"/>
      <c r="G41" s="104"/>
      <c r="H41" s="103"/>
      <c r="I41" s="126"/>
      <c r="J41" s="13"/>
    </row>
    <row r="42" spans="1:10" ht="14.25" customHeight="1" x14ac:dyDescent="0.15">
      <c r="A42" s="66">
        <v>4</v>
      </c>
      <c r="B42" s="104">
        <v>240408.15</v>
      </c>
      <c r="C42" s="103">
        <v>40436.54</v>
      </c>
      <c r="D42" s="104">
        <v>75.680000000000007</v>
      </c>
      <c r="E42" s="103">
        <v>239.96</v>
      </c>
      <c r="F42" s="121">
        <v>25226.27</v>
      </c>
      <c r="G42" s="104">
        <v>3415.31</v>
      </c>
      <c r="H42" s="103">
        <v>11268.97</v>
      </c>
      <c r="I42" s="126">
        <v>210.35</v>
      </c>
      <c r="J42" s="13"/>
    </row>
    <row r="43" spans="1:10" ht="14.25" customHeight="1" x14ac:dyDescent="0.15">
      <c r="A43" s="66">
        <v>5</v>
      </c>
      <c r="B43" s="104">
        <v>253946.89</v>
      </c>
      <c r="C43" s="103">
        <v>41847.5</v>
      </c>
      <c r="D43" s="104">
        <v>78.239999999999995</v>
      </c>
      <c r="E43" s="103">
        <v>232.12</v>
      </c>
      <c r="F43" s="121">
        <v>27378.75</v>
      </c>
      <c r="G43" s="104">
        <v>3545.14</v>
      </c>
      <c r="H43" s="103">
        <v>10438.14</v>
      </c>
      <c r="I43" s="126">
        <v>175.11</v>
      </c>
      <c r="J43" s="13"/>
    </row>
    <row r="44" spans="1:10" ht="14.25" customHeight="1" x14ac:dyDescent="0.15">
      <c r="A44" s="66">
        <v>6</v>
      </c>
      <c r="B44" s="104">
        <v>254114.64</v>
      </c>
      <c r="C44" s="103">
        <v>42049.55</v>
      </c>
      <c r="D44" s="104">
        <v>1109.52</v>
      </c>
      <c r="E44" s="103">
        <v>225.67</v>
      </c>
      <c r="F44" s="121">
        <v>28146.83</v>
      </c>
      <c r="G44" s="104">
        <v>3595.91</v>
      </c>
      <c r="H44" s="103">
        <v>8709.57</v>
      </c>
      <c r="I44" s="126">
        <v>262.05</v>
      </c>
      <c r="J44" s="13"/>
    </row>
    <row r="45" spans="1:10" ht="14.25" customHeight="1" x14ac:dyDescent="0.15">
      <c r="A45" s="66"/>
      <c r="B45" s="104"/>
      <c r="C45" s="103"/>
      <c r="D45" s="104"/>
      <c r="E45" s="103"/>
      <c r="F45" s="121"/>
      <c r="G45" s="104"/>
      <c r="H45" s="103"/>
      <c r="I45" s="126"/>
      <c r="J45" s="13"/>
    </row>
    <row r="46" spans="1:10" ht="14.25" customHeight="1" x14ac:dyDescent="0.15">
      <c r="A46" s="66">
        <v>7</v>
      </c>
      <c r="B46" s="104">
        <v>243524.79</v>
      </c>
      <c r="C46" s="103">
        <v>36391.14</v>
      </c>
      <c r="D46" s="104">
        <v>36.74</v>
      </c>
      <c r="E46" s="103">
        <v>234.61</v>
      </c>
      <c r="F46" s="121">
        <v>25288.09</v>
      </c>
      <c r="G46" s="104">
        <v>3750.68</v>
      </c>
      <c r="H46" s="103">
        <v>6893.48</v>
      </c>
      <c r="I46" s="126">
        <v>187.54000000000002</v>
      </c>
      <c r="J46" s="13"/>
    </row>
    <row r="47" spans="1:10" ht="14.25" customHeight="1" x14ac:dyDescent="0.15">
      <c r="A47" s="66">
        <v>8</v>
      </c>
      <c r="B47" s="104">
        <v>248928.15</v>
      </c>
      <c r="C47" s="103">
        <v>38158</v>
      </c>
      <c r="D47" s="104">
        <v>48.44</v>
      </c>
      <c r="E47" s="103">
        <v>232.92</v>
      </c>
      <c r="F47" s="121">
        <v>25140.560000000001</v>
      </c>
      <c r="G47" s="104">
        <v>3693.84</v>
      </c>
      <c r="H47" s="103">
        <v>8885.4599999999991</v>
      </c>
      <c r="I47" s="126">
        <v>156.78</v>
      </c>
      <c r="J47" s="13"/>
    </row>
    <row r="48" spans="1:10" ht="14.25" customHeight="1" x14ac:dyDescent="0.15">
      <c r="A48" s="66">
        <v>9</v>
      </c>
      <c r="B48" s="104">
        <v>247567.91</v>
      </c>
      <c r="C48" s="103">
        <v>41065.08</v>
      </c>
      <c r="D48" s="104">
        <v>92.62</v>
      </c>
      <c r="E48" s="103">
        <v>233.44</v>
      </c>
      <c r="F48" s="121">
        <v>29521.62</v>
      </c>
      <c r="G48" s="104">
        <v>3760.94</v>
      </c>
      <c r="H48" s="103">
        <v>7312.73</v>
      </c>
      <c r="I48" s="126">
        <v>143.72999999999593</v>
      </c>
      <c r="J48" s="13"/>
    </row>
    <row r="49" spans="1:10" ht="14.25" customHeight="1" x14ac:dyDescent="0.15">
      <c r="A49" s="66"/>
      <c r="B49" s="104"/>
      <c r="C49" s="103"/>
      <c r="D49" s="104"/>
      <c r="E49" s="103"/>
      <c r="F49" s="121"/>
      <c r="G49" s="104"/>
      <c r="H49" s="103"/>
      <c r="I49" s="126"/>
      <c r="J49" s="13"/>
    </row>
    <row r="50" spans="1:10" ht="14.25" customHeight="1" x14ac:dyDescent="0.15">
      <c r="A50" s="66">
        <v>10</v>
      </c>
      <c r="B50" s="104">
        <v>250990.83</v>
      </c>
      <c r="C50" s="103">
        <v>40038.870000000003</v>
      </c>
      <c r="D50" s="104">
        <v>17.760000000000002</v>
      </c>
      <c r="E50" s="103">
        <v>221.15</v>
      </c>
      <c r="F50" s="121">
        <v>25631.5</v>
      </c>
      <c r="G50" s="104">
        <v>3772.83</v>
      </c>
      <c r="H50" s="103">
        <v>10261.07</v>
      </c>
      <c r="I50" s="126">
        <v>134.56000000000495</v>
      </c>
      <c r="J50" s="13"/>
    </row>
    <row r="51" spans="1:10" ht="14.25" customHeight="1" x14ac:dyDescent="0.15">
      <c r="A51" s="66">
        <v>11</v>
      </c>
      <c r="B51" s="104">
        <v>247382.09</v>
      </c>
      <c r="C51" s="103">
        <v>38942.730000000003</v>
      </c>
      <c r="D51" s="104">
        <v>61.61</v>
      </c>
      <c r="E51" s="103">
        <v>210.22</v>
      </c>
      <c r="F51" s="121">
        <v>24285.49</v>
      </c>
      <c r="G51" s="104">
        <v>3762.01</v>
      </c>
      <c r="H51" s="103">
        <v>10526.4</v>
      </c>
      <c r="I51" s="126">
        <v>97</v>
      </c>
      <c r="J51" s="13"/>
    </row>
    <row r="52" spans="1:10" ht="14.25" customHeight="1" x14ac:dyDescent="0.15">
      <c r="A52" s="66">
        <v>12</v>
      </c>
      <c r="B52" s="104">
        <v>237752.7</v>
      </c>
      <c r="C52" s="103">
        <v>41324.61</v>
      </c>
      <c r="D52" s="104">
        <v>210.37</v>
      </c>
      <c r="E52" s="103">
        <v>244.27</v>
      </c>
      <c r="F52" s="121">
        <v>27850.9</v>
      </c>
      <c r="G52" s="104">
        <v>3799.37</v>
      </c>
      <c r="H52" s="103">
        <v>9198.44</v>
      </c>
      <c r="I52" s="126">
        <v>21.260000000002037</v>
      </c>
      <c r="J52" s="13"/>
    </row>
    <row r="53" spans="1:10" ht="14.25" customHeight="1" x14ac:dyDescent="0.15">
      <c r="A53" s="66"/>
      <c r="B53" s="104"/>
      <c r="C53" s="103"/>
      <c r="D53" s="104"/>
      <c r="E53" s="103"/>
      <c r="F53" s="121"/>
      <c r="G53" s="104"/>
      <c r="H53" s="103"/>
      <c r="I53" s="126"/>
      <c r="J53" s="13"/>
    </row>
    <row r="54" spans="1:10" ht="14.25" customHeight="1" x14ac:dyDescent="0.15">
      <c r="A54" s="66" t="s">
        <v>181</v>
      </c>
      <c r="B54" s="104">
        <v>240183.98</v>
      </c>
      <c r="C54" s="103">
        <v>40861.370000000003</v>
      </c>
      <c r="D54" s="104">
        <v>21.13</v>
      </c>
      <c r="E54" s="103">
        <v>233.11</v>
      </c>
      <c r="F54" s="121">
        <v>25854.880000000001</v>
      </c>
      <c r="G54" s="104">
        <v>4275.9799999999996</v>
      </c>
      <c r="H54" s="103">
        <v>10373.129999999999</v>
      </c>
      <c r="I54" s="126">
        <v>103</v>
      </c>
      <c r="J54" s="13"/>
    </row>
    <row r="55" spans="1:10" ht="14.25" customHeight="1" x14ac:dyDescent="0.15">
      <c r="A55" s="66">
        <v>2</v>
      </c>
      <c r="B55" s="104">
        <v>245636</v>
      </c>
      <c r="C55" s="103">
        <v>42235.8</v>
      </c>
      <c r="D55" s="104">
        <v>37.479999999999997</v>
      </c>
      <c r="E55" s="103">
        <v>240.6</v>
      </c>
      <c r="F55" s="121">
        <v>28275.01</v>
      </c>
      <c r="G55" s="104">
        <v>4074.98</v>
      </c>
      <c r="H55" s="103">
        <v>9493.15</v>
      </c>
      <c r="I55" s="126">
        <v>115</v>
      </c>
      <c r="J55" s="13"/>
    </row>
    <row r="56" spans="1:10" ht="14.25" customHeight="1" x14ac:dyDescent="0.15">
      <c r="A56" s="66">
        <v>3</v>
      </c>
      <c r="B56" s="104">
        <v>248827.61</v>
      </c>
      <c r="C56" s="103">
        <v>41499.5</v>
      </c>
      <c r="D56" s="104">
        <v>113.76</v>
      </c>
      <c r="E56" s="103">
        <v>239.18</v>
      </c>
      <c r="F56" s="121">
        <v>28590.59</v>
      </c>
      <c r="G56" s="104">
        <v>3837.61</v>
      </c>
      <c r="H56" s="103">
        <v>8595.4599999999991</v>
      </c>
      <c r="I56" s="126">
        <v>123</v>
      </c>
      <c r="J56" s="13"/>
    </row>
    <row r="57" spans="1:10" ht="14.25" customHeight="1" x14ac:dyDescent="0.15">
      <c r="A57" s="66"/>
      <c r="B57" s="104"/>
      <c r="C57" s="103"/>
      <c r="D57" s="104"/>
      <c r="E57" s="103"/>
      <c r="F57" s="121"/>
      <c r="G57" s="104"/>
      <c r="H57" s="103"/>
      <c r="I57" s="126"/>
      <c r="J57" s="13"/>
    </row>
    <row r="58" spans="1:10" ht="14.25" customHeight="1" x14ac:dyDescent="0.15">
      <c r="A58" s="66">
        <v>4</v>
      </c>
      <c r="B58" s="104">
        <v>253017.36</v>
      </c>
      <c r="C58" s="103">
        <v>44990.17</v>
      </c>
      <c r="D58" s="104">
        <v>14.88</v>
      </c>
      <c r="E58" s="103">
        <v>219.91</v>
      </c>
      <c r="F58" s="121">
        <v>28445.09</v>
      </c>
      <c r="G58" s="104">
        <v>3883.77</v>
      </c>
      <c r="H58" s="103">
        <v>12288.16</v>
      </c>
      <c r="I58" s="126">
        <v>138.36000000000001</v>
      </c>
      <c r="J58" s="13"/>
    </row>
    <row r="59" spans="1:10" ht="14.25" customHeight="1" x14ac:dyDescent="0.15">
      <c r="A59" s="66">
        <v>5</v>
      </c>
      <c r="B59" s="104">
        <v>262386.07</v>
      </c>
      <c r="C59" s="103">
        <v>41817.480000000003</v>
      </c>
      <c r="D59" s="104">
        <v>32.19</v>
      </c>
      <c r="E59" s="103">
        <v>244.66</v>
      </c>
      <c r="F59" s="121">
        <v>26712.04</v>
      </c>
      <c r="G59" s="104">
        <v>3758.23</v>
      </c>
      <c r="H59" s="103">
        <v>10945.3</v>
      </c>
      <c r="I59" s="126">
        <v>125.05999999999999</v>
      </c>
      <c r="J59" s="13"/>
    </row>
    <row r="60" spans="1:10" ht="14.25" customHeight="1" x14ac:dyDescent="0.15">
      <c r="A60" s="66">
        <v>6</v>
      </c>
      <c r="B60" s="104">
        <v>269529.46000000002</v>
      </c>
      <c r="C60" s="103">
        <v>45760.25</v>
      </c>
      <c r="D60" s="104">
        <v>1899.57</v>
      </c>
      <c r="E60" s="103">
        <v>234.02</v>
      </c>
      <c r="F60" s="121">
        <v>29764.68</v>
      </c>
      <c r="G60" s="104">
        <v>3714.53</v>
      </c>
      <c r="H60" s="103">
        <v>9745.26</v>
      </c>
      <c r="I60" s="126">
        <v>402.19</v>
      </c>
      <c r="J60" s="13"/>
    </row>
    <row r="61" spans="1:10" ht="14.25" customHeight="1" x14ac:dyDescent="0.15">
      <c r="A61" s="66"/>
      <c r="B61" s="104"/>
      <c r="C61" s="103"/>
      <c r="D61" s="104"/>
      <c r="E61" s="103"/>
      <c r="F61" s="121"/>
      <c r="G61" s="104"/>
      <c r="H61" s="103"/>
      <c r="I61" s="126"/>
      <c r="J61" s="13"/>
    </row>
    <row r="62" spans="1:10" ht="14.25" customHeight="1" x14ac:dyDescent="0.15">
      <c r="A62" s="66">
        <v>7</v>
      </c>
      <c r="B62" s="104">
        <v>261113.08</v>
      </c>
      <c r="C62" s="103">
        <v>41426.639999999999</v>
      </c>
      <c r="D62" s="104">
        <v>13.75</v>
      </c>
      <c r="E62" s="103">
        <v>227.11</v>
      </c>
      <c r="F62" s="121">
        <v>27030.639999999999</v>
      </c>
      <c r="G62" s="104">
        <v>3840.53</v>
      </c>
      <c r="H62" s="103">
        <v>10059</v>
      </c>
      <c r="I62" s="126">
        <v>255.60999999999999</v>
      </c>
      <c r="J62" s="13"/>
    </row>
    <row r="63" spans="1:10" ht="14.25" customHeight="1" x14ac:dyDescent="0.15">
      <c r="A63" s="66">
        <v>8</v>
      </c>
      <c r="B63" s="104">
        <v>261687.66</v>
      </c>
      <c r="C63" s="103">
        <v>42191.18</v>
      </c>
      <c r="D63" s="104">
        <v>29.83</v>
      </c>
      <c r="E63" s="103">
        <v>220.38</v>
      </c>
      <c r="F63" s="121">
        <v>26170.68</v>
      </c>
      <c r="G63" s="104">
        <v>3918.19</v>
      </c>
      <c r="H63" s="103">
        <v>11683.01</v>
      </c>
      <c r="I63" s="126">
        <v>169.08999999999997</v>
      </c>
      <c r="J63" s="13"/>
    </row>
    <row r="64" spans="1:10" ht="14.25" customHeight="1" x14ac:dyDescent="0.15">
      <c r="A64" s="66">
        <v>9</v>
      </c>
      <c r="B64" s="104">
        <v>260566.7</v>
      </c>
      <c r="C64" s="103">
        <v>41267.32</v>
      </c>
      <c r="D64" s="104">
        <v>88.63</v>
      </c>
      <c r="E64" s="103">
        <v>226.97</v>
      </c>
      <c r="F64" s="121">
        <v>27412.68</v>
      </c>
      <c r="G64" s="104">
        <v>3995.03</v>
      </c>
      <c r="H64" s="103">
        <v>9397.68</v>
      </c>
      <c r="I64" s="126">
        <v>146.32999999999998</v>
      </c>
      <c r="J64" s="13"/>
    </row>
    <row r="65" spans="1:10" ht="14.25" customHeight="1" x14ac:dyDescent="0.15">
      <c r="A65" s="66"/>
      <c r="B65" s="104"/>
      <c r="C65" s="103"/>
      <c r="D65" s="104"/>
      <c r="E65" s="103"/>
      <c r="F65" s="121"/>
      <c r="G65" s="104"/>
      <c r="H65" s="103"/>
      <c r="I65" s="126"/>
      <c r="J65" s="13"/>
    </row>
    <row r="66" spans="1:10" ht="14.25" customHeight="1" x14ac:dyDescent="0.15">
      <c r="A66" s="66">
        <v>10</v>
      </c>
      <c r="B66" s="104">
        <v>257171.67</v>
      </c>
      <c r="C66" s="103">
        <v>38909.949999999997</v>
      </c>
      <c r="D66" s="104">
        <v>31.89</v>
      </c>
      <c r="E66" s="103">
        <v>216.39</v>
      </c>
      <c r="F66" s="121">
        <v>24693.54</v>
      </c>
      <c r="G66" s="104">
        <v>3894.49</v>
      </c>
      <c r="H66" s="103">
        <v>9952.5300000000007</v>
      </c>
      <c r="I66" s="126">
        <v>121.10999999999999</v>
      </c>
      <c r="J66" s="13"/>
    </row>
    <row r="67" spans="1:10" ht="14.25" customHeight="1" x14ac:dyDescent="0.15">
      <c r="A67" s="66">
        <v>11</v>
      </c>
      <c r="B67" s="104">
        <v>245872.58</v>
      </c>
      <c r="C67" s="103">
        <v>41308.5</v>
      </c>
      <c r="D67" s="104">
        <v>37.799999999999997</v>
      </c>
      <c r="E67" s="103">
        <v>219.13</v>
      </c>
      <c r="F67" s="121">
        <v>24964.99</v>
      </c>
      <c r="G67" s="104">
        <v>4004.04</v>
      </c>
      <c r="H67" s="103">
        <v>11997.38</v>
      </c>
      <c r="I67" s="126">
        <v>85.16</v>
      </c>
      <c r="J67" s="13"/>
    </row>
    <row r="68" spans="1:10" ht="14.25" customHeight="1" x14ac:dyDescent="0.15">
      <c r="A68" s="66">
        <v>12</v>
      </c>
      <c r="B68" s="104">
        <v>236803.62</v>
      </c>
      <c r="C68" s="103">
        <v>42793.97</v>
      </c>
      <c r="D68" s="104">
        <v>1810.39</v>
      </c>
      <c r="E68" s="103">
        <v>226.37</v>
      </c>
      <c r="F68" s="121">
        <v>29417.42</v>
      </c>
      <c r="G68" s="104">
        <v>4196.0600000000004</v>
      </c>
      <c r="H68" s="103">
        <v>7122.5</v>
      </c>
      <c r="I68" s="126">
        <v>20.97</v>
      </c>
      <c r="J68" s="13"/>
    </row>
    <row r="69" spans="1:10" ht="14.25" customHeight="1" x14ac:dyDescent="0.15">
      <c r="A69" s="66"/>
      <c r="B69" s="104"/>
      <c r="C69" s="103"/>
      <c r="D69" s="104"/>
      <c r="E69" s="103"/>
      <c r="F69" s="121"/>
      <c r="G69" s="104"/>
      <c r="H69" s="103"/>
      <c r="I69" s="126"/>
      <c r="J69" s="13"/>
    </row>
    <row r="70" spans="1:10" ht="14.25" customHeight="1" x14ac:dyDescent="0.15">
      <c r="A70" s="66">
        <v>2019.1</v>
      </c>
      <c r="B70" s="104">
        <v>247871.71</v>
      </c>
      <c r="C70" s="103">
        <v>43529.18</v>
      </c>
      <c r="D70" s="104">
        <v>37.840000000000003</v>
      </c>
      <c r="E70" s="103">
        <v>227.5</v>
      </c>
      <c r="F70" s="121">
        <v>29956.33</v>
      </c>
      <c r="G70" s="104">
        <v>3962.58</v>
      </c>
      <c r="H70" s="103">
        <v>9234.2000000000007</v>
      </c>
      <c r="I70" s="126">
        <v>110.73</v>
      </c>
      <c r="J70" s="13"/>
    </row>
    <row r="71" spans="1:10" ht="14.25" customHeight="1" x14ac:dyDescent="0.15">
      <c r="A71" s="66">
        <v>2</v>
      </c>
      <c r="B71" s="104">
        <v>264096.99</v>
      </c>
      <c r="C71" s="103">
        <v>47866.53</v>
      </c>
      <c r="D71" s="104">
        <v>24.81</v>
      </c>
      <c r="E71" s="103">
        <v>228.25</v>
      </c>
      <c r="F71" s="121">
        <v>30819.89</v>
      </c>
      <c r="G71" s="104">
        <v>4244.1000000000004</v>
      </c>
      <c r="H71" s="103">
        <v>12438.47</v>
      </c>
      <c r="I71" s="126">
        <v>111.01</v>
      </c>
      <c r="J71" s="13"/>
    </row>
    <row r="72" spans="1:10" ht="14.25" customHeight="1" x14ac:dyDescent="0.15">
      <c r="A72" s="66">
        <v>3</v>
      </c>
      <c r="B72" s="104">
        <v>267316.63</v>
      </c>
      <c r="C72" s="103">
        <v>48320.36</v>
      </c>
      <c r="D72" s="104">
        <v>66.58</v>
      </c>
      <c r="E72" s="103">
        <v>238.98</v>
      </c>
      <c r="F72" s="121">
        <v>32944.199999999997</v>
      </c>
      <c r="G72" s="104">
        <v>3997.8</v>
      </c>
      <c r="H72" s="103">
        <v>10886.94</v>
      </c>
      <c r="I72" s="126">
        <v>185.86</v>
      </c>
      <c r="J72" s="13"/>
    </row>
    <row r="73" spans="1:10" ht="14.25" customHeight="1" x14ac:dyDescent="0.15">
      <c r="A73" s="66"/>
      <c r="B73" s="104"/>
      <c r="C73" s="103"/>
      <c r="D73" s="104"/>
      <c r="E73" s="103"/>
      <c r="F73" s="121"/>
      <c r="G73" s="104"/>
      <c r="H73" s="103"/>
      <c r="I73" s="126"/>
      <c r="J73" s="13"/>
    </row>
    <row r="74" spans="1:10" ht="14.25" customHeight="1" x14ac:dyDescent="0.15">
      <c r="A74" s="66">
        <v>4</v>
      </c>
      <c r="B74" s="104">
        <v>279819.89</v>
      </c>
      <c r="C74" s="103">
        <v>50091.88</v>
      </c>
      <c r="D74" s="104">
        <v>30.62</v>
      </c>
      <c r="E74" s="103">
        <v>226.85</v>
      </c>
      <c r="F74" s="121">
        <v>32717.96</v>
      </c>
      <c r="G74" s="104">
        <v>3959.81</v>
      </c>
      <c r="H74" s="103">
        <v>12976.79</v>
      </c>
      <c r="I74" s="126">
        <v>179.85</v>
      </c>
      <c r="J74" s="13"/>
    </row>
    <row r="75" spans="1:10" ht="14.25" customHeight="1" x14ac:dyDescent="0.15">
      <c r="A75" s="68">
        <v>5</v>
      </c>
      <c r="B75" s="155">
        <v>290278.09000000003</v>
      </c>
      <c r="C75" s="155">
        <v>48672.08</v>
      </c>
      <c r="D75" s="155">
        <v>37</v>
      </c>
      <c r="E75" s="155">
        <v>234.4</v>
      </c>
      <c r="F75" s="155">
        <v>33283.449999999997</v>
      </c>
      <c r="G75" s="155">
        <v>3841.11</v>
      </c>
      <c r="H75" s="155">
        <v>11102.16</v>
      </c>
      <c r="I75" s="106">
        <v>173.96</v>
      </c>
    </row>
    <row r="76" spans="1:10" ht="13.5" customHeight="1" x14ac:dyDescent="0.15">
      <c r="A76" s="1" t="s">
        <v>189</v>
      </c>
    </row>
    <row r="77" spans="1:10" ht="13.5" customHeight="1" x14ac:dyDescent="0.15"/>
    <row r="78" spans="1:10" ht="14.25" thickBot="1" x14ac:dyDescent="0.2"/>
    <row r="79" spans="1:10" ht="14.25" thickBot="1" x14ac:dyDescent="0.2">
      <c r="B79" s="57" t="s">
        <v>201</v>
      </c>
      <c r="C79" s="149">
        <f>SUM(D75:I75)-C75</f>
        <v>0</v>
      </c>
    </row>
    <row r="81" spans="3:9" x14ac:dyDescent="0.15">
      <c r="C81" s="14"/>
    </row>
    <row r="84" spans="3:9" x14ac:dyDescent="0.15">
      <c r="C84" s="14"/>
      <c r="D84" s="14"/>
      <c r="E84" s="14"/>
      <c r="F84" s="14"/>
      <c r="G84" s="14"/>
      <c r="H84" s="14"/>
      <c r="I84" s="14"/>
    </row>
  </sheetData>
  <mergeCells count="3">
    <mergeCell ref="A6:A7"/>
    <mergeCell ref="C6:I6"/>
    <mergeCell ref="B6:B7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1"/>
  <sheetViews>
    <sheetView showGridLines="0" view="pageBreakPreview" zoomScaleNormal="100" zoomScaleSheetLayoutView="100" workbookViewId="0">
      <pane xSplit="1" ySplit="7" topLeftCell="B53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I75"/>
    </sheetView>
  </sheetViews>
  <sheetFormatPr defaultRowHeight="13.5" x14ac:dyDescent="0.15"/>
  <cols>
    <col min="1" max="1" width="10.77734375" style="29" customWidth="1"/>
    <col min="2" max="9" width="10.77734375" style="28" customWidth="1"/>
    <col min="10" max="16384" width="8.88671875" style="28"/>
  </cols>
  <sheetData>
    <row r="1" spans="1:10" s="1" customFormat="1" ht="12" x14ac:dyDescent="0.15">
      <c r="A1" s="59"/>
      <c r="B1" s="59"/>
      <c r="C1" s="59"/>
      <c r="D1" s="59"/>
      <c r="E1" s="59"/>
      <c r="F1" s="59"/>
      <c r="G1" s="59"/>
      <c r="H1" s="60"/>
      <c r="I1" s="54"/>
    </row>
    <row r="2" spans="1:10" s="1" customFormat="1" ht="12" x14ac:dyDescent="0.15">
      <c r="A2" s="59"/>
      <c r="B2" s="59"/>
      <c r="C2" s="59"/>
      <c r="D2" s="59"/>
      <c r="E2" s="59"/>
      <c r="F2" s="59"/>
      <c r="G2" s="59"/>
      <c r="H2" s="60"/>
      <c r="I2" s="54"/>
    </row>
    <row r="3" spans="1:10" s="1" customFormat="1" ht="12" x14ac:dyDescent="0.15">
      <c r="A3" s="59"/>
      <c r="B3" s="59"/>
      <c r="C3" s="59"/>
      <c r="D3" s="59"/>
      <c r="E3" s="59"/>
      <c r="F3" s="59"/>
      <c r="G3" s="59"/>
      <c r="H3" s="60"/>
      <c r="I3" s="54"/>
    </row>
    <row r="4" spans="1:10" s="1" customFormat="1" ht="12" x14ac:dyDescent="0.15">
      <c r="A4" s="61"/>
      <c r="B4" s="61"/>
      <c r="C4" s="61"/>
      <c r="D4" s="61"/>
      <c r="E4" s="61"/>
      <c r="F4" s="61"/>
      <c r="G4" s="61"/>
      <c r="H4" s="61"/>
      <c r="I4" s="61"/>
    </row>
    <row r="5" spans="1:10" s="12" customFormat="1" ht="19.5" customHeight="1" x14ac:dyDescent="0.25">
      <c r="A5" s="1" t="s">
        <v>106</v>
      </c>
      <c r="B5" s="8"/>
      <c r="C5" s="8"/>
      <c r="D5" s="8"/>
      <c r="E5" s="8"/>
      <c r="F5" s="8"/>
      <c r="G5" s="4"/>
      <c r="H5" s="4"/>
      <c r="I5" s="4" t="s">
        <v>107</v>
      </c>
    </row>
    <row r="6" spans="1:10" s="12" customFormat="1" ht="20.25" customHeight="1" x14ac:dyDescent="0.15">
      <c r="A6" s="163" t="s">
        <v>2</v>
      </c>
      <c r="B6" s="158" t="s">
        <v>17</v>
      </c>
      <c r="C6" s="159"/>
      <c r="D6" s="159"/>
      <c r="E6" s="159"/>
      <c r="F6" s="159"/>
      <c r="G6" s="159"/>
      <c r="H6" s="159"/>
      <c r="I6" s="159"/>
    </row>
    <row r="7" spans="1:10" s="12" customFormat="1" ht="27.75" customHeight="1" x14ac:dyDescent="0.15">
      <c r="A7" s="168"/>
      <c r="B7" s="7" t="s">
        <v>48</v>
      </c>
      <c r="C7" s="7" t="s">
        <v>18</v>
      </c>
      <c r="D7" s="7" t="s">
        <v>19</v>
      </c>
      <c r="E7" s="9" t="s">
        <v>20</v>
      </c>
      <c r="F7" s="9" t="s">
        <v>21</v>
      </c>
      <c r="G7" s="142" t="s">
        <v>60</v>
      </c>
      <c r="H7" s="142" t="s">
        <v>61</v>
      </c>
      <c r="I7" s="51" t="s">
        <v>59</v>
      </c>
    </row>
    <row r="8" spans="1:10" s="23" customFormat="1" ht="13.5" customHeight="1" x14ac:dyDescent="0.15">
      <c r="A8" s="81" t="s">
        <v>41</v>
      </c>
      <c r="B8" s="100">
        <v>88332.13</v>
      </c>
      <c r="C8" s="47">
        <v>60957.03</v>
      </c>
      <c r="D8" s="100">
        <v>2489.25</v>
      </c>
      <c r="E8" s="47">
        <v>13332.08</v>
      </c>
      <c r="F8" s="100">
        <v>7798.53</v>
      </c>
      <c r="G8" s="47">
        <v>730.64</v>
      </c>
      <c r="H8" s="47">
        <v>178.21</v>
      </c>
      <c r="I8" s="122">
        <v>2846.3899999999994</v>
      </c>
    </row>
    <row r="9" spans="1:10" s="23" customFormat="1" ht="13.5" customHeight="1" x14ac:dyDescent="0.15">
      <c r="A9" s="81" t="s">
        <v>42</v>
      </c>
      <c r="B9" s="100">
        <v>85839.32</v>
      </c>
      <c r="C9" s="47">
        <v>55295.839999999997</v>
      </c>
      <c r="D9" s="100">
        <v>3196.7</v>
      </c>
      <c r="E9" s="47">
        <v>15877.1</v>
      </c>
      <c r="F9" s="100">
        <v>7603.56</v>
      </c>
      <c r="G9" s="47">
        <v>797.1</v>
      </c>
      <c r="H9" s="47">
        <v>138.11000000000001</v>
      </c>
      <c r="I9" s="122">
        <v>2930.9100000000035</v>
      </c>
    </row>
    <row r="10" spans="1:10" s="23" customFormat="1" ht="13.5" customHeight="1" x14ac:dyDescent="0.15">
      <c r="A10" s="81" t="s">
        <v>44</v>
      </c>
      <c r="B10" s="100">
        <v>96864.39</v>
      </c>
      <c r="C10" s="47">
        <v>65821.899999999994</v>
      </c>
      <c r="D10" s="100">
        <v>3299.89</v>
      </c>
      <c r="E10" s="47">
        <v>17369.439999999999</v>
      </c>
      <c r="F10" s="100">
        <v>7114.97</v>
      </c>
      <c r="G10" s="47">
        <v>847.44</v>
      </c>
      <c r="H10" s="47">
        <v>103.45</v>
      </c>
      <c r="I10" s="122">
        <v>2307.3000000000029</v>
      </c>
    </row>
    <row r="11" spans="1:10" s="23" customFormat="1" ht="13.5" customHeight="1" x14ac:dyDescent="0.15">
      <c r="A11" s="81"/>
      <c r="B11" s="100"/>
      <c r="C11" s="47"/>
      <c r="D11" s="100"/>
      <c r="E11" s="47"/>
      <c r="F11" s="100"/>
      <c r="G11" s="47"/>
      <c r="H11" s="47"/>
      <c r="I11" s="122"/>
      <c r="J11" s="19"/>
    </row>
    <row r="12" spans="1:10" s="23" customFormat="1" ht="13.5" customHeight="1" x14ac:dyDescent="0.15">
      <c r="A12" s="81" t="s">
        <v>56</v>
      </c>
      <c r="B12" s="100">
        <v>107757.84</v>
      </c>
      <c r="C12" s="47">
        <v>75463.86</v>
      </c>
      <c r="D12" s="100">
        <v>3674.05</v>
      </c>
      <c r="E12" s="47">
        <v>18044.59</v>
      </c>
      <c r="F12" s="100">
        <v>7571.28</v>
      </c>
      <c r="G12" s="47">
        <v>793.83</v>
      </c>
      <c r="H12" s="47">
        <v>77.42</v>
      </c>
      <c r="I12" s="122">
        <v>2132.8099999999977</v>
      </c>
      <c r="J12" s="19"/>
    </row>
    <row r="13" spans="1:10" s="23" customFormat="1" ht="13.5" customHeight="1" x14ac:dyDescent="0.15">
      <c r="A13" s="81" t="s">
        <v>57</v>
      </c>
      <c r="B13" s="100">
        <v>112306.72</v>
      </c>
      <c r="C13" s="47">
        <v>77517.240000000005</v>
      </c>
      <c r="D13" s="100">
        <v>4689.01</v>
      </c>
      <c r="E13" s="47">
        <v>19138.939999999999</v>
      </c>
      <c r="F13" s="100">
        <v>7903.1</v>
      </c>
      <c r="G13" s="47">
        <v>1010.58</v>
      </c>
      <c r="H13" s="47">
        <v>68.08</v>
      </c>
      <c r="I13" s="122">
        <v>1979.7699999999895</v>
      </c>
      <c r="J13" s="19"/>
    </row>
    <row r="14" spans="1:10" s="27" customFormat="1" ht="13.5" customHeight="1" x14ac:dyDescent="0.15">
      <c r="A14" s="81" t="s">
        <v>89</v>
      </c>
      <c r="B14" s="100">
        <v>115446.74</v>
      </c>
      <c r="C14" s="47">
        <v>77079.240000000005</v>
      </c>
      <c r="D14" s="100">
        <v>5181.3100000000004</v>
      </c>
      <c r="E14" s="47">
        <v>21971.54</v>
      </c>
      <c r="F14" s="100">
        <v>7921.49</v>
      </c>
      <c r="G14" s="47">
        <v>1491.07</v>
      </c>
      <c r="H14" s="47">
        <v>55.24</v>
      </c>
      <c r="I14" s="122">
        <v>1746.8499999999913</v>
      </c>
      <c r="J14" s="32"/>
    </row>
    <row r="15" spans="1:10" s="27" customFormat="1" ht="13.5" customHeight="1" x14ac:dyDescent="0.15">
      <c r="A15" s="81" t="s">
        <v>95</v>
      </c>
      <c r="B15" s="100">
        <v>124297.54</v>
      </c>
      <c r="C15" s="47">
        <v>82912.37</v>
      </c>
      <c r="D15" s="100">
        <v>4913.43</v>
      </c>
      <c r="E15" s="47">
        <v>24572.01</v>
      </c>
      <c r="F15" s="100">
        <v>8159.62</v>
      </c>
      <c r="G15" s="47">
        <v>1945.04</v>
      </c>
      <c r="H15" s="47">
        <v>47.8</v>
      </c>
      <c r="I15" s="122">
        <v>1747.27</v>
      </c>
      <c r="J15" s="32"/>
    </row>
    <row r="16" spans="1:10" s="27" customFormat="1" ht="13.5" customHeight="1" x14ac:dyDescent="0.15">
      <c r="A16" s="81" t="s">
        <v>154</v>
      </c>
      <c r="B16" s="100">
        <v>127550.53</v>
      </c>
      <c r="C16" s="47">
        <v>79698.52</v>
      </c>
      <c r="D16" s="100">
        <v>5409</v>
      </c>
      <c r="E16" s="47">
        <v>29483.75</v>
      </c>
      <c r="F16" s="100">
        <v>8943.86</v>
      </c>
      <c r="G16" s="47">
        <v>1932.31</v>
      </c>
      <c r="H16" s="47">
        <v>46.57</v>
      </c>
      <c r="I16" s="122">
        <v>2036.52</v>
      </c>
      <c r="J16" s="32"/>
    </row>
    <row r="17" spans="1:10" s="27" customFormat="1" ht="13.5" customHeight="1" x14ac:dyDescent="0.15">
      <c r="A17" s="81"/>
      <c r="B17" s="100"/>
      <c r="C17" s="47"/>
      <c r="D17" s="100"/>
      <c r="E17" s="47"/>
      <c r="F17" s="100"/>
      <c r="G17" s="47"/>
      <c r="H17" s="47"/>
      <c r="I17" s="122"/>
      <c r="J17" s="32"/>
    </row>
    <row r="18" spans="1:10" s="27" customFormat="1" ht="13.5" customHeight="1" x14ac:dyDescent="0.15">
      <c r="A18" s="111" t="s">
        <v>163</v>
      </c>
      <c r="B18" s="100">
        <v>190994.79</v>
      </c>
      <c r="C18" s="47">
        <v>137944.23000000001</v>
      </c>
      <c r="D18" s="100">
        <v>5209.53</v>
      </c>
      <c r="E18" s="47">
        <v>34302.239999999998</v>
      </c>
      <c r="F18" s="100">
        <v>9288.11</v>
      </c>
      <c r="G18" s="47">
        <v>1880.36</v>
      </c>
      <c r="H18" s="47">
        <v>41.09</v>
      </c>
      <c r="I18" s="122">
        <v>2329.23</v>
      </c>
      <c r="J18" s="32"/>
    </row>
    <row r="19" spans="1:10" s="27" customFormat="1" ht="13.5" customHeight="1" x14ac:dyDescent="0.15">
      <c r="A19" s="111" t="s">
        <v>177</v>
      </c>
      <c r="B19" s="100">
        <v>196428.09</v>
      </c>
      <c r="C19" s="47">
        <v>139734.82999999999</v>
      </c>
      <c r="D19" s="100">
        <v>5235.24</v>
      </c>
      <c r="E19" s="47">
        <v>37587.33</v>
      </c>
      <c r="F19" s="100">
        <v>9436.0499999999993</v>
      </c>
      <c r="G19" s="47">
        <v>1726.57</v>
      </c>
      <c r="H19" s="47">
        <v>35.07</v>
      </c>
      <c r="I19" s="122">
        <v>2673.0000000000291</v>
      </c>
      <c r="J19" s="32"/>
    </row>
    <row r="20" spans="1:10" s="27" customFormat="1" ht="13.5" customHeight="1" x14ac:dyDescent="0.15">
      <c r="A20" s="111" t="s">
        <v>209</v>
      </c>
      <c r="B20" s="100">
        <f>B68</f>
        <v>194009.65</v>
      </c>
      <c r="C20" s="100">
        <f t="shared" ref="C20:I20" si="0">C68</f>
        <v>137005.95000000001</v>
      </c>
      <c r="D20" s="100">
        <f t="shared" si="0"/>
        <v>5163.72</v>
      </c>
      <c r="E20" s="100">
        <f t="shared" si="0"/>
        <v>38071.46</v>
      </c>
      <c r="F20" s="100">
        <f t="shared" si="0"/>
        <v>8724.18</v>
      </c>
      <c r="G20" s="100">
        <f t="shared" si="0"/>
        <v>2095.2800000000002</v>
      </c>
      <c r="H20" s="100">
        <f t="shared" si="0"/>
        <v>33.43</v>
      </c>
      <c r="I20" s="100">
        <f t="shared" si="0"/>
        <v>2915.63</v>
      </c>
      <c r="J20" s="32"/>
    </row>
    <row r="21" spans="1:10" ht="13.5" customHeight="1" x14ac:dyDescent="0.15">
      <c r="A21" s="66"/>
      <c r="B21" s="100"/>
      <c r="C21" s="47"/>
      <c r="D21" s="100"/>
      <c r="E21" s="47"/>
      <c r="F21" s="100"/>
      <c r="G21" s="47"/>
      <c r="H21" s="47"/>
      <c r="I21" s="122"/>
      <c r="J21" s="128"/>
    </row>
    <row r="22" spans="1:10" ht="13.5" customHeight="1" x14ac:dyDescent="0.15">
      <c r="A22" s="66" t="s">
        <v>157</v>
      </c>
      <c r="B22" s="100">
        <v>144327.79</v>
      </c>
      <c r="C22" s="47">
        <v>96242.19</v>
      </c>
      <c r="D22" s="100">
        <v>5200.25</v>
      </c>
      <c r="E22" s="47">
        <v>29628</v>
      </c>
      <c r="F22" s="100">
        <v>9213.0400000000009</v>
      </c>
      <c r="G22" s="47">
        <v>1919.74</v>
      </c>
      <c r="H22" s="47">
        <v>46.57</v>
      </c>
      <c r="I22" s="122">
        <v>2078</v>
      </c>
      <c r="J22" s="128"/>
    </row>
    <row r="23" spans="1:10" ht="13.5" customHeight="1" x14ac:dyDescent="0.15">
      <c r="A23" s="66">
        <v>2</v>
      </c>
      <c r="B23" s="100">
        <v>148505.24</v>
      </c>
      <c r="C23" s="47">
        <v>98951.89</v>
      </c>
      <c r="D23" s="100">
        <v>4868.76</v>
      </c>
      <c r="E23" s="47">
        <v>29689.68</v>
      </c>
      <c r="F23" s="100">
        <v>10917.46</v>
      </c>
      <c r="G23" s="47">
        <v>1924.08</v>
      </c>
      <c r="H23" s="47">
        <v>46.34</v>
      </c>
      <c r="I23" s="122">
        <v>2107.0300000000002</v>
      </c>
      <c r="J23" s="128"/>
    </row>
    <row r="24" spans="1:10" ht="13.5" customHeight="1" x14ac:dyDescent="0.15">
      <c r="A24" s="66">
        <v>3</v>
      </c>
      <c r="B24" s="100">
        <v>155913.07</v>
      </c>
      <c r="C24" s="47">
        <v>104804.63</v>
      </c>
      <c r="D24" s="100">
        <v>4758.6099999999997</v>
      </c>
      <c r="E24" s="47">
        <v>30360.33</v>
      </c>
      <c r="F24" s="100">
        <v>11897.1</v>
      </c>
      <c r="G24" s="47">
        <v>1917.71</v>
      </c>
      <c r="H24" s="47">
        <v>46.2</v>
      </c>
      <c r="I24" s="122">
        <v>2128.4899999999998</v>
      </c>
      <c r="J24" s="128"/>
    </row>
    <row r="25" spans="1:10" ht="13.5" customHeight="1" x14ac:dyDescent="0.15">
      <c r="A25" s="66"/>
      <c r="B25" s="100"/>
      <c r="C25" s="47"/>
      <c r="D25" s="100"/>
      <c r="E25" s="47"/>
      <c r="F25" s="100"/>
      <c r="G25" s="47"/>
      <c r="H25" s="47"/>
      <c r="I25" s="122"/>
      <c r="J25" s="128"/>
    </row>
    <row r="26" spans="1:10" ht="13.5" customHeight="1" x14ac:dyDescent="0.15">
      <c r="A26" s="66">
        <v>4</v>
      </c>
      <c r="B26" s="100">
        <v>158110.73000000001</v>
      </c>
      <c r="C26" s="47">
        <v>106062.75</v>
      </c>
      <c r="D26" s="100">
        <v>4741.32</v>
      </c>
      <c r="E26" s="47">
        <v>30466.03</v>
      </c>
      <c r="F26" s="100">
        <v>12703.86</v>
      </c>
      <c r="G26" s="47">
        <v>1912.46</v>
      </c>
      <c r="H26" s="47">
        <v>46.3</v>
      </c>
      <c r="I26" s="122">
        <v>2178.0100000000002</v>
      </c>
      <c r="J26" s="128"/>
    </row>
    <row r="27" spans="1:10" ht="14.25" customHeight="1" x14ac:dyDescent="0.15">
      <c r="A27" s="66">
        <v>5</v>
      </c>
      <c r="B27" s="100">
        <v>161160.04999999999</v>
      </c>
      <c r="C27" s="47">
        <v>109664.43</v>
      </c>
      <c r="D27" s="100">
        <v>4813.17</v>
      </c>
      <c r="E27" s="47">
        <v>30092.66</v>
      </c>
      <c r="F27" s="100">
        <v>12419.83</v>
      </c>
      <c r="G27" s="47">
        <v>1910.83</v>
      </c>
      <c r="H27" s="47">
        <v>46.16</v>
      </c>
      <c r="I27" s="122">
        <v>2212.9699999999998</v>
      </c>
      <c r="J27" s="128"/>
    </row>
    <row r="28" spans="1:10" ht="14.25" customHeight="1" x14ac:dyDescent="0.15">
      <c r="A28" s="66">
        <v>6</v>
      </c>
      <c r="B28" s="100">
        <v>166605.89000000001</v>
      </c>
      <c r="C28" s="47">
        <v>113869.72</v>
      </c>
      <c r="D28" s="100">
        <v>4894.3100000000004</v>
      </c>
      <c r="E28" s="47">
        <v>30686.21</v>
      </c>
      <c r="F28" s="100">
        <v>12949.18</v>
      </c>
      <c r="G28" s="47">
        <v>1915.17</v>
      </c>
      <c r="H28" s="47">
        <v>46.13</v>
      </c>
      <c r="I28" s="122">
        <v>2245.17</v>
      </c>
      <c r="J28" s="128"/>
    </row>
    <row r="29" spans="1:10" ht="14.25" customHeight="1" x14ac:dyDescent="0.15">
      <c r="A29" s="66"/>
      <c r="B29" s="100"/>
      <c r="C29" s="47"/>
      <c r="D29" s="100"/>
      <c r="E29" s="47"/>
      <c r="F29" s="100"/>
      <c r="G29" s="47"/>
      <c r="H29" s="47"/>
      <c r="I29" s="122"/>
      <c r="J29" s="128"/>
    </row>
    <row r="30" spans="1:10" ht="14.25" customHeight="1" x14ac:dyDescent="0.15">
      <c r="A30" s="66">
        <v>7</v>
      </c>
      <c r="B30" s="100">
        <v>169634.63</v>
      </c>
      <c r="C30" s="47">
        <v>116764.56</v>
      </c>
      <c r="D30" s="100">
        <v>5011.49</v>
      </c>
      <c r="E30" s="47">
        <v>31990.69</v>
      </c>
      <c r="F30" s="100">
        <v>11624.69</v>
      </c>
      <c r="G30" s="47">
        <v>1903.77</v>
      </c>
      <c r="H30" s="47">
        <v>45.09</v>
      </c>
      <c r="I30" s="122">
        <v>2294.34</v>
      </c>
      <c r="J30" s="128"/>
    </row>
    <row r="31" spans="1:10" ht="14.25" customHeight="1" x14ac:dyDescent="0.15">
      <c r="A31" s="66">
        <v>8</v>
      </c>
      <c r="B31" s="100">
        <v>184406.56</v>
      </c>
      <c r="C31" s="47">
        <v>129043.64</v>
      </c>
      <c r="D31" s="100">
        <v>5072.29</v>
      </c>
      <c r="E31" s="47">
        <v>31912.11</v>
      </c>
      <c r="F31" s="100">
        <v>14106.94</v>
      </c>
      <c r="G31" s="47">
        <v>1903.79</v>
      </c>
      <c r="H31" s="47">
        <v>43.96</v>
      </c>
      <c r="I31" s="122">
        <v>2323.83</v>
      </c>
      <c r="J31" s="128"/>
    </row>
    <row r="32" spans="1:10" ht="13.5" customHeight="1" x14ac:dyDescent="0.15">
      <c r="A32" s="66">
        <v>9</v>
      </c>
      <c r="B32" s="100">
        <v>188869.58</v>
      </c>
      <c r="C32" s="47">
        <v>135740.12</v>
      </c>
      <c r="D32" s="100">
        <v>5173.83</v>
      </c>
      <c r="E32" s="47">
        <v>32820.68</v>
      </c>
      <c r="F32" s="100">
        <v>10816.39</v>
      </c>
      <c r="G32" s="47">
        <v>1916.18</v>
      </c>
      <c r="H32" s="47">
        <v>43.63</v>
      </c>
      <c r="I32" s="122">
        <v>2358.75</v>
      </c>
      <c r="J32" s="128"/>
    </row>
    <row r="33" spans="1:10" s="12" customFormat="1" ht="13.5" customHeight="1" x14ac:dyDescent="0.15">
      <c r="A33" s="66"/>
      <c r="B33" s="100"/>
      <c r="C33" s="47"/>
      <c r="D33" s="100"/>
      <c r="E33" s="47"/>
      <c r="F33" s="100"/>
      <c r="G33" s="47"/>
      <c r="H33" s="47"/>
      <c r="I33" s="122"/>
      <c r="J33" s="13"/>
    </row>
    <row r="34" spans="1:10" s="12" customFormat="1" ht="13.5" customHeight="1" x14ac:dyDescent="0.15">
      <c r="A34" s="66">
        <v>10</v>
      </c>
      <c r="B34" s="100">
        <v>194948.63</v>
      </c>
      <c r="C34" s="47">
        <v>142693</v>
      </c>
      <c r="D34" s="100">
        <v>5215.26</v>
      </c>
      <c r="E34" s="47">
        <v>33006.76</v>
      </c>
      <c r="F34" s="100">
        <v>9660.1200000000008</v>
      </c>
      <c r="G34" s="47">
        <v>1924.58</v>
      </c>
      <c r="H34" s="47">
        <v>42.46</v>
      </c>
      <c r="I34" s="122">
        <v>2406.4499999999998</v>
      </c>
      <c r="J34" s="13"/>
    </row>
    <row r="35" spans="1:10" s="12" customFormat="1" ht="13.5" customHeight="1" x14ac:dyDescent="0.15">
      <c r="A35" s="66">
        <v>11</v>
      </c>
      <c r="B35" s="100">
        <v>192747.04</v>
      </c>
      <c r="C35" s="47">
        <v>140049.62</v>
      </c>
      <c r="D35" s="100">
        <v>5217.72</v>
      </c>
      <c r="E35" s="47">
        <v>32903.379999999997</v>
      </c>
      <c r="F35" s="100">
        <v>10225.08</v>
      </c>
      <c r="G35" s="47">
        <v>1911.67</v>
      </c>
      <c r="H35" s="47">
        <v>41.67</v>
      </c>
      <c r="I35" s="122">
        <v>2397.9</v>
      </c>
      <c r="J35" s="13"/>
    </row>
    <row r="36" spans="1:10" s="12" customFormat="1" ht="13.5" customHeight="1" x14ac:dyDescent="0.15">
      <c r="A36" s="66">
        <v>12</v>
      </c>
      <c r="B36" s="100">
        <v>190994.79</v>
      </c>
      <c r="C36" s="47">
        <v>137944.23000000001</v>
      </c>
      <c r="D36" s="100">
        <v>5209.53</v>
      </c>
      <c r="E36" s="47">
        <v>34302.239999999998</v>
      </c>
      <c r="F36" s="100">
        <v>9288.11</v>
      </c>
      <c r="G36" s="47">
        <v>1880.36</v>
      </c>
      <c r="H36" s="47">
        <v>41.09</v>
      </c>
      <c r="I36" s="122">
        <v>2329.23</v>
      </c>
      <c r="J36" s="13"/>
    </row>
    <row r="37" spans="1:10" s="12" customFormat="1" ht="13.5" customHeight="1" x14ac:dyDescent="0.15">
      <c r="A37" s="66"/>
      <c r="B37" s="100"/>
      <c r="C37" s="47"/>
      <c r="D37" s="100"/>
      <c r="E37" s="47"/>
      <c r="F37" s="100"/>
      <c r="G37" s="47"/>
      <c r="H37" s="47"/>
      <c r="I37" s="122"/>
      <c r="J37" s="13"/>
    </row>
    <row r="38" spans="1:10" s="12" customFormat="1" ht="13.5" customHeight="1" x14ac:dyDescent="0.15">
      <c r="A38" s="66" t="s">
        <v>167</v>
      </c>
      <c r="B38" s="100">
        <v>190577.83</v>
      </c>
      <c r="C38" s="47">
        <v>136282.35999999999</v>
      </c>
      <c r="D38" s="100">
        <v>5137.08</v>
      </c>
      <c r="E38" s="47">
        <v>34415.08</v>
      </c>
      <c r="F38" s="100">
        <v>10515.16</v>
      </c>
      <c r="G38" s="47">
        <v>1840.58</v>
      </c>
      <c r="H38" s="47">
        <v>39.869999999999997</v>
      </c>
      <c r="I38" s="122">
        <v>2347.6999999999998</v>
      </c>
      <c r="J38" s="13"/>
    </row>
    <row r="39" spans="1:10" s="12" customFormat="1" ht="13.5" customHeight="1" x14ac:dyDescent="0.15">
      <c r="A39" s="66">
        <v>2</v>
      </c>
      <c r="B39" s="100">
        <v>194499.77</v>
      </c>
      <c r="C39" s="47">
        <v>139223.23000000001</v>
      </c>
      <c r="D39" s="100">
        <v>5052.6400000000003</v>
      </c>
      <c r="E39" s="47">
        <v>34303.29</v>
      </c>
      <c r="F39" s="100">
        <v>11725.35</v>
      </c>
      <c r="G39" s="47">
        <v>1788.33</v>
      </c>
      <c r="H39" s="47">
        <v>38.75</v>
      </c>
      <c r="I39" s="122">
        <v>2368.1799999999998</v>
      </c>
      <c r="J39" s="13"/>
    </row>
    <row r="40" spans="1:10" s="12" customFormat="1" ht="13.5" customHeight="1" x14ac:dyDescent="0.15">
      <c r="A40" s="66">
        <v>3</v>
      </c>
      <c r="B40" s="100">
        <v>195581.3</v>
      </c>
      <c r="C40" s="47">
        <v>138948.65</v>
      </c>
      <c r="D40" s="100">
        <v>4924.34</v>
      </c>
      <c r="E40" s="47">
        <v>35067.839999999997</v>
      </c>
      <c r="F40" s="100">
        <v>12486.09</v>
      </c>
      <c r="G40" s="47">
        <v>1732.25</v>
      </c>
      <c r="H40" s="47">
        <v>37.85</v>
      </c>
      <c r="I40" s="122">
        <v>2384.2800000000002</v>
      </c>
      <c r="J40" s="13"/>
    </row>
    <row r="41" spans="1:10" s="12" customFormat="1" ht="13.5" customHeight="1" x14ac:dyDescent="0.15">
      <c r="A41" s="66"/>
      <c r="B41" s="100"/>
      <c r="C41" s="47"/>
      <c r="D41" s="100"/>
      <c r="E41" s="47"/>
      <c r="F41" s="100"/>
      <c r="G41" s="47"/>
      <c r="H41" s="47"/>
      <c r="I41" s="122"/>
      <c r="J41" s="13"/>
    </row>
    <row r="42" spans="1:10" s="12" customFormat="1" ht="13.5" customHeight="1" x14ac:dyDescent="0.15">
      <c r="A42" s="66">
        <v>4</v>
      </c>
      <c r="B42" s="100">
        <v>199971.6</v>
      </c>
      <c r="C42" s="47">
        <v>141282.23999999999</v>
      </c>
      <c r="D42" s="100">
        <v>4941.99</v>
      </c>
      <c r="E42" s="47">
        <v>35254.230000000003</v>
      </c>
      <c r="F42" s="100">
        <v>14301.62</v>
      </c>
      <c r="G42" s="47">
        <v>1725.22</v>
      </c>
      <c r="H42" s="47">
        <v>37.479999999999997</v>
      </c>
      <c r="I42" s="122">
        <v>2428.8200000000002</v>
      </c>
      <c r="J42" s="13"/>
    </row>
    <row r="43" spans="1:10" s="12" customFormat="1" ht="13.5" customHeight="1" x14ac:dyDescent="0.15">
      <c r="A43" s="66">
        <v>5</v>
      </c>
      <c r="B43" s="100">
        <v>212099.39</v>
      </c>
      <c r="C43" s="47">
        <v>154792.32999999999</v>
      </c>
      <c r="D43" s="100">
        <v>4976.2299999999996</v>
      </c>
      <c r="E43" s="47">
        <v>35290.71</v>
      </c>
      <c r="F43" s="100">
        <v>12825.44</v>
      </c>
      <c r="G43" s="47">
        <v>1717.92</v>
      </c>
      <c r="H43" s="47">
        <v>37.22</v>
      </c>
      <c r="I43" s="122">
        <v>2459.54</v>
      </c>
      <c r="J43" s="13"/>
    </row>
    <row r="44" spans="1:10" s="12" customFormat="1" ht="13.5" customHeight="1" x14ac:dyDescent="0.15">
      <c r="A44" s="66">
        <v>6</v>
      </c>
      <c r="B44" s="100">
        <v>212065.09</v>
      </c>
      <c r="C44" s="47">
        <v>152626.93</v>
      </c>
      <c r="D44" s="100">
        <v>5057.33</v>
      </c>
      <c r="E44" s="47">
        <v>35731.07</v>
      </c>
      <c r="F44" s="100">
        <v>14411.69</v>
      </c>
      <c r="G44" s="47">
        <v>1711.74</v>
      </c>
      <c r="H44" s="47">
        <v>36.659999999999997</v>
      </c>
      <c r="I44" s="122">
        <v>2489.6700000000005</v>
      </c>
      <c r="J44" s="13"/>
    </row>
    <row r="45" spans="1:10" s="12" customFormat="1" ht="13.5" customHeight="1" x14ac:dyDescent="0.15">
      <c r="A45" s="66"/>
      <c r="B45" s="100"/>
      <c r="C45" s="47"/>
      <c r="D45" s="100"/>
      <c r="E45" s="47"/>
      <c r="F45" s="100"/>
      <c r="G45" s="47"/>
      <c r="H45" s="47"/>
      <c r="I45" s="122"/>
      <c r="J45" s="13"/>
    </row>
    <row r="46" spans="1:10" s="12" customFormat="1" ht="13.5" customHeight="1" x14ac:dyDescent="0.15">
      <c r="A46" s="66">
        <v>7</v>
      </c>
      <c r="B46" s="100">
        <v>207133.65</v>
      </c>
      <c r="C46" s="47">
        <v>149764.41</v>
      </c>
      <c r="D46" s="100">
        <v>5126.05</v>
      </c>
      <c r="E46" s="47">
        <v>36040.9</v>
      </c>
      <c r="F46" s="100">
        <v>11918.64</v>
      </c>
      <c r="G46" s="47">
        <v>1702.52</v>
      </c>
      <c r="H46" s="47">
        <v>36.61</v>
      </c>
      <c r="I46" s="122">
        <v>2544.5300000000007</v>
      </c>
      <c r="J46" s="13"/>
    </row>
    <row r="47" spans="1:10" s="12" customFormat="1" ht="13.5" customHeight="1" x14ac:dyDescent="0.15">
      <c r="A47" s="66">
        <v>8</v>
      </c>
      <c r="B47" s="100">
        <v>210770.15</v>
      </c>
      <c r="C47" s="47">
        <v>154637.38</v>
      </c>
      <c r="D47" s="100">
        <v>5161.63</v>
      </c>
      <c r="E47" s="47">
        <v>36163.56</v>
      </c>
      <c r="F47" s="100">
        <v>10516.64</v>
      </c>
      <c r="G47" s="47">
        <v>1681.3</v>
      </c>
      <c r="H47" s="47">
        <v>36.380000000000003</v>
      </c>
      <c r="I47" s="122">
        <v>2573.2599999999802</v>
      </c>
      <c r="J47" s="13"/>
    </row>
    <row r="48" spans="1:10" s="12" customFormat="1" ht="13.5" customHeight="1" x14ac:dyDescent="0.15">
      <c r="A48" s="66">
        <v>9</v>
      </c>
      <c r="B48" s="100">
        <v>206502.83</v>
      </c>
      <c r="C48" s="47">
        <v>149206.22</v>
      </c>
      <c r="D48" s="100">
        <v>5175.45</v>
      </c>
      <c r="E48" s="47">
        <v>38325.46</v>
      </c>
      <c r="F48" s="100">
        <v>9492.7000000000007</v>
      </c>
      <c r="G48" s="47">
        <v>1666.72</v>
      </c>
      <c r="H48" s="47">
        <v>35.65</v>
      </c>
      <c r="I48" s="122">
        <v>2600.6299999999756</v>
      </c>
      <c r="J48" s="13"/>
    </row>
    <row r="49" spans="1:10" s="12" customFormat="1" ht="13.5" customHeight="1" x14ac:dyDescent="0.15">
      <c r="A49" s="66"/>
      <c r="B49" s="100"/>
      <c r="C49" s="47"/>
      <c r="D49" s="100"/>
      <c r="E49" s="47"/>
      <c r="F49" s="100"/>
      <c r="G49" s="47"/>
      <c r="H49" s="47"/>
      <c r="I49" s="122"/>
      <c r="J49" s="13"/>
    </row>
    <row r="50" spans="1:10" s="12" customFormat="1" ht="13.5" customHeight="1" x14ac:dyDescent="0.15">
      <c r="A50" s="66">
        <v>10</v>
      </c>
      <c r="B50" s="100">
        <v>210951.96</v>
      </c>
      <c r="C50" s="47">
        <v>153847.03</v>
      </c>
      <c r="D50" s="100">
        <v>5245.21</v>
      </c>
      <c r="E50" s="47">
        <v>36950.21</v>
      </c>
      <c r="F50" s="100">
        <v>10527.16</v>
      </c>
      <c r="G50" s="47">
        <v>1691.77</v>
      </c>
      <c r="H50" s="47">
        <v>35.46</v>
      </c>
      <c r="I50" s="122">
        <v>2655.1200000000244</v>
      </c>
      <c r="J50" s="13"/>
    </row>
    <row r="51" spans="1:10" s="12" customFormat="1" ht="13.5" customHeight="1" x14ac:dyDescent="0.15">
      <c r="A51" s="66">
        <v>11</v>
      </c>
      <c r="B51" s="100">
        <v>208439.36</v>
      </c>
      <c r="C51" s="47">
        <v>152850.07</v>
      </c>
      <c r="D51" s="100">
        <v>5262.09</v>
      </c>
      <c r="E51" s="47">
        <v>36426.81</v>
      </c>
      <c r="F51" s="100">
        <v>9502.64</v>
      </c>
      <c r="G51" s="47">
        <v>1700.07</v>
      </c>
      <c r="H51" s="47">
        <v>35.53</v>
      </c>
      <c r="I51" s="122">
        <v>2662.1499999999942</v>
      </c>
      <c r="J51" s="13"/>
    </row>
    <row r="52" spans="1:10" s="12" customFormat="1" ht="13.5" customHeight="1" x14ac:dyDescent="0.15">
      <c r="A52" s="66">
        <v>12</v>
      </c>
      <c r="B52" s="100">
        <v>196428.09</v>
      </c>
      <c r="C52" s="47">
        <v>139734.82999999999</v>
      </c>
      <c r="D52" s="100">
        <v>5235.24</v>
      </c>
      <c r="E52" s="47">
        <v>37587.33</v>
      </c>
      <c r="F52" s="100">
        <v>9436.0499999999993</v>
      </c>
      <c r="G52" s="47">
        <v>1726.57</v>
      </c>
      <c r="H52" s="47">
        <v>35.07</v>
      </c>
      <c r="I52" s="122">
        <v>2673.0000000000291</v>
      </c>
      <c r="J52" s="13"/>
    </row>
    <row r="53" spans="1:10" s="12" customFormat="1" ht="13.5" customHeight="1" x14ac:dyDescent="0.15">
      <c r="A53" s="66"/>
      <c r="B53" s="100"/>
      <c r="C53" s="47"/>
      <c r="D53" s="100"/>
      <c r="E53" s="47"/>
      <c r="F53" s="100"/>
      <c r="G53" s="47"/>
      <c r="H53" s="47"/>
      <c r="I53" s="122"/>
      <c r="J53" s="13"/>
    </row>
    <row r="54" spans="1:10" s="12" customFormat="1" ht="13.5" customHeight="1" x14ac:dyDescent="0.15">
      <c r="A54" s="66" t="s">
        <v>181</v>
      </c>
      <c r="B54" s="100">
        <v>199322.61</v>
      </c>
      <c r="C54" s="47">
        <v>142755.84</v>
      </c>
      <c r="D54" s="100">
        <v>5070.45</v>
      </c>
      <c r="E54" s="47">
        <v>37128.410000000003</v>
      </c>
      <c r="F54" s="100">
        <v>9891.42</v>
      </c>
      <c r="G54" s="47">
        <v>1729.24</v>
      </c>
      <c r="H54" s="47">
        <v>34.83</v>
      </c>
      <c r="I54" s="122">
        <v>2712.4199999999837</v>
      </c>
      <c r="J54" s="13"/>
    </row>
    <row r="55" spans="1:10" s="12" customFormat="1" ht="13.5" customHeight="1" x14ac:dyDescent="0.15">
      <c r="A55" s="66">
        <v>2</v>
      </c>
      <c r="B55" s="100">
        <v>203400.2</v>
      </c>
      <c r="C55" s="47">
        <v>145678.56</v>
      </c>
      <c r="D55" s="100">
        <v>5015.24</v>
      </c>
      <c r="E55" s="47">
        <v>37674.99</v>
      </c>
      <c r="F55" s="100">
        <v>10515.95</v>
      </c>
      <c r="G55" s="47">
        <v>1750.83</v>
      </c>
      <c r="H55" s="47">
        <v>34.53</v>
      </c>
      <c r="I55" s="122">
        <v>2730.1000000000349</v>
      </c>
      <c r="J55" s="13"/>
    </row>
    <row r="56" spans="1:10" s="12" customFormat="1" ht="13.5" customHeight="1" x14ac:dyDescent="0.15">
      <c r="A56" s="66">
        <v>3</v>
      </c>
      <c r="B56" s="100">
        <v>207328.11</v>
      </c>
      <c r="C56" s="47">
        <v>147682.5</v>
      </c>
      <c r="D56" s="100">
        <v>4877.0600000000004</v>
      </c>
      <c r="E56" s="47">
        <v>38049.61</v>
      </c>
      <c r="F56" s="100">
        <v>12175.11</v>
      </c>
      <c r="G56" s="47">
        <v>1766.11</v>
      </c>
      <c r="H56" s="47">
        <v>34.39</v>
      </c>
      <c r="I56" s="122">
        <v>2743.3300000000163</v>
      </c>
      <c r="J56" s="13"/>
    </row>
    <row r="57" spans="1:10" s="12" customFormat="1" ht="13.5" customHeight="1" x14ac:dyDescent="0.15">
      <c r="A57" s="66"/>
      <c r="B57" s="100"/>
      <c r="C57" s="47"/>
      <c r="D57" s="100"/>
      <c r="E57" s="47"/>
      <c r="F57" s="100"/>
      <c r="G57" s="47"/>
      <c r="H57" s="47"/>
      <c r="I57" s="122"/>
      <c r="J57" s="13"/>
    </row>
    <row r="58" spans="1:10" s="12" customFormat="1" ht="13.5" customHeight="1" x14ac:dyDescent="0.15">
      <c r="A58" s="66">
        <v>4</v>
      </c>
      <c r="B58" s="100">
        <v>208027.19</v>
      </c>
      <c r="C58" s="47">
        <v>148387.88</v>
      </c>
      <c r="D58" s="100">
        <v>4885.87</v>
      </c>
      <c r="E58" s="47">
        <v>37460.14</v>
      </c>
      <c r="F58" s="100">
        <v>12667.48</v>
      </c>
      <c r="G58" s="47">
        <v>1806.97</v>
      </c>
      <c r="H58" s="47">
        <v>34.33</v>
      </c>
      <c r="I58" s="122">
        <v>2784.5199999999895</v>
      </c>
      <c r="J58" s="13"/>
    </row>
    <row r="59" spans="1:10" s="12" customFormat="1" ht="13.5" customHeight="1" x14ac:dyDescent="0.15">
      <c r="A59" s="66">
        <v>5</v>
      </c>
      <c r="B59" s="100">
        <v>220568.59</v>
      </c>
      <c r="C59" s="47">
        <v>157993.98000000001</v>
      </c>
      <c r="D59" s="100">
        <v>4891.99</v>
      </c>
      <c r="E59" s="47">
        <v>37215.440000000002</v>
      </c>
      <c r="F59" s="100">
        <v>15781.54</v>
      </c>
      <c r="G59" s="47">
        <v>1846.79</v>
      </c>
      <c r="H59" s="47">
        <v>34.590000000000003</v>
      </c>
      <c r="I59" s="122">
        <v>2804.2599999999802</v>
      </c>
      <c r="J59" s="13"/>
    </row>
    <row r="60" spans="1:10" s="12" customFormat="1" ht="13.5" customHeight="1" x14ac:dyDescent="0.15">
      <c r="A60" s="66">
        <v>6</v>
      </c>
      <c r="B60" s="100">
        <v>223769.21</v>
      </c>
      <c r="C60" s="47">
        <v>158006.76999999999</v>
      </c>
      <c r="D60" s="100">
        <v>4925.3900000000003</v>
      </c>
      <c r="E60" s="47">
        <v>37405.57</v>
      </c>
      <c r="F60" s="100">
        <v>18696.72</v>
      </c>
      <c r="G60" s="47">
        <v>1879.42</v>
      </c>
      <c r="H60" s="47">
        <v>34.380000000000003</v>
      </c>
      <c r="I60" s="122">
        <v>2820.9599999999627</v>
      </c>
      <c r="J60" s="13"/>
    </row>
    <row r="61" spans="1:10" s="12" customFormat="1" ht="13.5" customHeight="1" x14ac:dyDescent="0.15">
      <c r="A61" s="66"/>
      <c r="B61" s="100"/>
      <c r="C61" s="47"/>
      <c r="D61" s="100"/>
      <c r="E61" s="47"/>
      <c r="F61" s="100"/>
      <c r="G61" s="47"/>
      <c r="H61" s="47"/>
      <c r="I61" s="122"/>
      <c r="J61" s="13"/>
    </row>
    <row r="62" spans="1:10" s="12" customFormat="1" ht="13.5" customHeight="1" x14ac:dyDescent="0.15">
      <c r="A62" s="66">
        <v>7</v>
      </c>
      <c r="B62" s="100">
        <v>219686.44</v>
      </c>
      <c r="C62" s="47">
        <v>157897.91</v>
      </c>
      <c r="D62" s="100">
        <v>4973.84</v>
      </c>
      <c r="E62" s="47">
        <v>37478.97</v>
      </c>
      <c r="F62" s="100">
        <v>14511.7</v>
      </c>
      <c r="G62" s="47">
        <v>1929.16</v>
      </c>
      <c r="H62" s="47">
        <v>34.340000000000003</v>
      </c>
      <c r="I62" s="122">
        <v>2860.5199999999895</v>
      </c>
      <c r="J62" s="13"/>
    </row>
    <row r="63" spans="1:10" s="12" customFormat="1" ht="13.5" customHeight="1" x14ac:dyDescent="0.15">
      <c r="A63" s="66">
        <v>8</v>
      </c>
      <c r="B63" s="100">
        <v>219496.48</v>
      </c>
      <c r="C63" s="47">
        <v>160574.76999999999</v>
      </c>
      <c r="D63" s="100">
        <v>5007.1099999999997</v>
      </c>
      <c r="E63" s="47">
        <v>37387.79</v>
      </c>
      <c r="F63" s="100">
        <v>11644.11</v>
      </c>
      <c r="G63" s="47">
        <v>1974.13</v>
      </c>
      <c r="H63" s="47">
        <v>34.340000000000003</v>
      </c>
      <c r="I63" s="122">
        <v>2874.2300000000396</v>
      </c>
      <c r="J63" s="13"/>
    </row>
    <row r="64" spans="1:10" s="12" customFormat="1" ht="13.5" customHeight="1" x14ac:dyDescent="0.15">
      <c r="A64" s="66">
        <v>9</v>
      </c>
      <c r="B64" s="100">
        <v>219299.38</v>
      </c>
      <c r="C64" s="47">
        <v>160967.13</v>
      </c>
      <c r="D64" s="100">
        <v>5091.46</v>
      </c>
      <c r="E64" s="47">
        <v>38383.730000000003</v>
      </c>
      <c r="F64" s="100">
        <v>9888.5</v>
      </c>
      <c r="G64" s="47">
        <v>2044.51</v>
      </c>
      <c r="H64" s="47">
        <v>33.909999999999997</v>
      </c>
      <c r="I64" s="122">
        <v>2890.1399999999849</v>
      </c>
      <c r="J64" s="13"/>
    </row>
    <row r="65" spans="1:10" s="12" customFormat="1" ht="13.5" customHeight="1" x14ac:dyDescent="0.15">
      <c r="A65" s="66"/>
      <c r="B65" s="100"/>
      <c r="C65" s="47"/>
      <c r="D65" s="100"/>
      <c r="E65" s="47"/>
      <c r="F65" s="100"/>
      <c r="G65" s="47"/>
      <c r="H65" s="47"/>
      <c r="I65" s="122"/>
      <c r="J65" s="13"/>
    </row>
    <row r="66" spans="1:10" s="12" customFormat="1" ht="13.5" customHeight="1" x14ac:dyDescent="0.15">
      <c r="A66" s="66">
        <v>10</v>
      </c>
      <c r="B66" s="100">
        <v>218261.72</v>
      </c>
      <c r="C66" s="47">
        <v>161223.24</v>
      </c>
      <c r="D66" s="100">
        <v>5108.95</v>
      </c>
      <c r="E66" s="47">
        <v>37619.089999999997</v>
      </c>
      <c r="F66" s="100">
        <v>9275.42</v>
      </c>
      <c r="G66" s="47">
        <v>2080.33</v>
      </c>
      <c r="H66" s="47">
        <v>33.83</v>
      </c>
      <c r="I66" s="122">
        <v>2920.8600000000151</v>
      </c>
      <c r="J66" s="13"/>
    </row>
    <row r="67" spans="1:10" s="12" customFormat="1" ht="13.5" customHeight="1" x14ac:dyDescent="0.15">
      <c r="A67" s="66">
        <v>11</v>
      </c>
      <c r="B67" s="100">
        <v>204564.08</v>
      </c>
      <c r="C67" s="47">
        <v>147926.97</v>
      </c>
      <c r="D67" s="100">
        <v>5158.55</v>
      </c>
      <c r="E67" s="47">
        <v>37191.93</v>
      </c>
      <c r="F67" s="100">
        <v>9228.4500000000007</v>
      </c>
      <c r="G67" s="47">
        <v>2096.2800000000002</v>
      </c>
      <c r="H67" s="47">
        <v>33.64</v>
      </c>
      <c r="I67" s="122">
        <v>2928.2599999999802</v>
      </c>
      <c r="J67" s="13"/>
    </row>
    <row r="68" spans="1:10" s="12" customFormat="1" ht="13.5" customHeight="1" x14ac:dyDescent="0.15">
      <c r="A68" s="66">
        <v>12</v>
      </c>
      <c r="B68" s="100">
        <v>194009.65</v>
      </c>
      <c r="C68" s="47">
        <v>137005.95000000001</v>
      </c>
      <c r="D68" s="100">
        <v>5163.72</v>
      </c>
      <c r="E68" s="47">
        <v>38071.46</v>
      </c>
      <c r="F68" s="100">
        <v>8724.18</v>
      </c>
      <c r="G68" s="47">
        <v>2095.2800000000002</v>
      </c>
      <c r="H68" s="47">
        <v>33.43</v>
      </c>
      <c r="I68" s="122">
        <v>2915.63</v>
      </c>
      <c r="J68" s="13"/>
    </row>
    <row r="69" spans="1:10" s="12" customFormat="1" ht="13.5" customHeight="1" x14ac:dyDescent="0.15">
      <c r="A69" s="66"/>
      <c r="B69" s="100"/>
      <c r="C69" s="47"/>
      <c r="D69" s="100"/>
      <c r="E69" s="47"/>
      <c r="F69" s="100"/>
      <c r="G69" s="47"/>
      <c r="H69" s="47"/>
      <c r="I69" s="122"/>
      <c r="J69" s="13"/>
    </row>
    <row r="70" spans="1:10" s="12" customFormat="1" ht="13.5" customHeight="1" x14ac:dyDescent="0.15">
      <c r="A70" s="66">
        <v>2019.1</v>
      </c>
      <c r="B70" s="100">
        <v>204342.53</v>
      </c>
      <c r="C70" s="47">
        <v>140733.79999999999</v>
      </c>
      <c r="D70" s="100">
        <v>5059.62</v>
      </c>
      <c r="E70" s="47">
        <v>38470.03</v>
      </c>
      <c r="F70" s="100">
        <v>15024.15</v>
      </c>
      <c r="G70" s="47">
        <v>2090.1999999999998</v>
      </c>
      <c r="H70" s="47">
        <v>33.33</v>
      </c>
      <c r="I70" s="122">
        <v>2931.4</v>
      </c>
      <c r="J70" s="13"/>
    </row>
    <row r="71" spans="1:10" s="12" customFormat="1" ht="13.5" customHeight="1" x14ac:dyDescent="0.15">
      <c r="A71" s="66">
        <v>2</v>
      </c>
      <c r="B71" s="100">
        <v>216230.46</v>
      </c>
      <c r="C71" s="47">
        <v>153760.87</v>
      </c>
      <c r="D71" s="100">
        <v>5042.88</v>
      </c>
      <c r="E71" s="47">
        <v>38567.78</v>
      </c>
      <c r="F71" s="100">
        <v>13714.95</v>
      </c>
      <c r="G71" s="47">
        <v>2166.61</v>
      </c>
      <c r="H71" s="47">
        <v>33.26</v>
      </c>
      <c r="I71" s="122">
        <v>2944.11</v>
      </c>
      <c r="J71" s="13"/>
    </row>
    <row r="72" spans="1:10" s="12" customFormat="1" ht="13.5" customHeight="1" x14ac:dyDescent="0.15">
      <c r="A72" s="66">
        <v>3</v>
      </c>
      <c r="B72" s="100">
        <v>218996.27</v>
      </c>
      <c r="C72" s="47">
        <v>157985.73000000001</v>
      </c>
      <c r="D72" s="100">
        <v>4999.54</v>
      </c>
      <c r="E72" s="47">
        <v>38721.93</v>
      </c>
      <c r="F72" s="100">
        <v>12057.83</v>
      </c>
      <c r="G72" s="47">
        <v>2243.62</v>
      </c>
      <c r="H72" s="47">
        <v>33.229999999999997</v>
      </c>
      <c r="I72" s="122">
        <v>2954.39</v>
      </c>
      <c r="J72" s="13"/>
    </row>
    <row r="73" spans="1:10" s="12" customFormat="1" ht="13.5" customHeight="1" x14ac:dyDescent="0.15">
      <c r="A73" s="66"/>
      <c r="B73" s="100"/>
      <c r="C73" s="47"/>
      <c r="D73" s="100"/>
      <c r="E73" s="47"/>
      <c r="F73" s="100"/>
      <c r="G73" s="47"/>
      <c r="H73" s="47"/>
      <c r="I73" s="122"/>
      <c r="J73" s="13"/>
    </row>
    <row r="74" spans="1:10" s="12" customFormat="1" ht="13.5" customHeight="1" x14ac:dyDescent="0.15">
      <c r="A74" s="66">
        <v>4</v>
      </c>
      <c r="B74" s="100">
        <v>229728.01</v>
      </c>
      <c r="C74" s="47">
        <v>168555.86</v>
      </c>
      <c r="D74" s="100">
        <v>5014.71</v>
      </c>
      <c r="E74" s="47">
        <v>38748</v>
      </c>
      <c r="F74" s="100">
        <v>12038.65</v>
      </c>
      <c r="G74" s="47">
        <v>2349.09</v>
      </c>
      <c r="H74" s="47">
        <v>33.380000000000003</v>
      </c>
      <c r="I74" s="122">
        <v>2988.32</v>
      </c>
      <c r="J74" s="13"/>
    </row>
    <row r="75" spans="1:10" s="12" customFormat="1" ht="13.5" customHeight="1" x14ac:dyDescent="0.15">
      <c r="A75" s="68">
        <v>5</v>
      </c>
      <c r="B75" s="105">
        <v>241606.01</v>
      </c>
      <c r="C75" s="105">
        <v>177030.74</v>
      </c>
      <c r="D75" s="105">
        <v>5050.17</v>
      </c>
      <c r="E75" s="105">
        <v>38526.14</v>
      </c>
      <c r="F75" s="105">
        <v>15513.18</v>
      </c>
      <c r="G75" s="105">
        <v>2444.5500000000002</v>
      </c>
      <c r="H75" s="105">
        <v>33.270000000000003</v>
      </c>
      <c r="I75" s="127">
        <v>3007.96</v>
      </c>
      <c r="J75" s="13"/>
    </row>
    <row r="76" spans="1:10" s="12" customFormat="1" ht="13.5" customHeight="1" x14ac:dyDescent="0.15">
      <c r="A76" s="58" t="s">
        <v>190</v>
      </c>
      <c r="B76" s="28"/>
      <c r="C76" s="28"/>
      <c r="D76" s="28"/>
      <c r="E76" s="28"/>
      <c r="F76" s="28"/>
      <c r="G76" s="28"/>
      <c r="H76" s="28"/>
      <c r="I76" s="48"/>
    </row>
    <row r="77" spans="1:10" ht="13.5" customHeight="1" x14ac:dyDescent="0.15"/>
    <row r="78" spans="1:10" ht="14.25" thickBot="1" x14ac:dyDescent="0.2"/>
    <row r="79" spans="1:10" ht="14.25" thickBot="1" x14ac:dyDescent="0.2">
      <c r="B79" s="57" t="s">
        <v>201</v>
      </c>
      <c r="C79" s="149">
        <f>SUM(C75:I75)-B75</f>
        <v>0</v>
      </c>
    </row>
    <row r="81" spans="3:8" x14ac:dyDescent="0.15">
      <c r="C81" s="50"/>
      <c r="D81" s="50"/>
      <c r="E81" s="50"/>
      <c r="G81" s="50"/>
      <c r="H81" s="50"/>
    </row>
  </sheetData>
  <mergeCells count="2">
    <mergeCell ref="A6:A7"/>
    <mergeCell ref="B6:I6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821"/>
  <sheetViews>
    <sheetView showGridLines="0" view="pageBreakPreview" zoomScale="130" zoomScaleNormal="100" zoomScaleSheetLayoutView="130" workbookViewId="0">
      <pane ySplit="7" topLeftCell="A56" activePane="bottomLeft" state="frozen"/>
      <selection activeCell="A66" sqref="A66"/>
      <selection pane="bottomLeft" activeCell="B75" sqref="B75:J75"/>
    </sheetView>
  </sheetViews>
  <sheetFormatPr defaultRowHeight="13.5" x14ac:dyDescent="0.15"/>
  <cols>
    <col min="1" max="1" width="10.77734375" style="12" customWidth="1"/>
    <col min="2" max="10" width="9.77734375" style="12" customWidth="1"/>
    <col min="11" max="16384" width="8.88671875" style="12"/>
  </cols>
  <sheetData>
    <row r="1" spans="1:10" s="1" customFormat="1" ht="12" x14ac:dyDescent="0.15">
      <c r="A1" s="59"/>
      <c r="B1" s="59"/>
      <c r="C1" s="59"/>
      <c r="D1" s="59"/>
      <c r="E1" s="59"/>
      <c r="F1" s="59"/>
      <c r="G1" s="59"/>
      <c r="H1" s="54"/>
      <c r="J1" s="147"/>
    </row>
    <row r="2" spans="1:10" s="1" customFormat="1" ht="12" x14ac:dyDescent="0.15">
      <c r="A2" s="61"/>
      <c r="B2" s="61"/>
      <c r="C2" s="61"/>
      <c r="D2" s="61"/>
      <c r="E2" s="61"/>
      <c r="F2" s="61"/>
      <c r="G2" s="61"/>
      <c r="H2" s="61"/>
      <c r="J2" s="147"/>
    </row>
    <row r="3" spans="1:10" s="1" customFormat="1" ht="12" x14ac:dyDescent="0.15">
      <c r="A3" s="61"/>
      <c r="B3" s="61"/>
      <c r="C3" s="61"/>
      <c r="D3" s="61"/>
      <c r="E3" s="61"/>
      <c r="F3" s="61"/>
      <c r="G3" s="61"/>
      <c r="H3" s="61"/>
      <c r="J3" s="147"/>
    </row>
    <row r="4" spans="1:10" s="1" customFormat="1" ht="12" x14ac:dyDescent="0.15">
      <c r="A4" s="1" t="s">
        <v>106</v>
      </c>
      <c r="B4" s="55"/>
      <c r="C4" s="55"/>
      <c r="D4" s="55"/>
      <c r="E4" s="55"/>
      <c r="F4" s="55"/>
      <c r="G4" s="4"/>
      <c r="H4" s="4"/>
      <c r="I4" s="4"/>
      <c r="J4" s="4" t="s">
        <v>107</v>
      </c>
    </row>
    <row r="5" spans="1:10" ht="17.25" customHeight="1" x14ac:dyDescent="0.15">
      <c r="A5" s="163" t="s">
        <v>22</v>
      </c>
      <c r="B5" s="166" t="s">
        <v>24</v>
      </c>
      <c r="C5" s="158" t="s">
        <v>29</v>
      </c>
      <c r="D5" s="159"/>
      <c r="E5" s="159"/>
      <c r="F5" s="159"/>
      <c r="G5" s="159"/>
      <c r="H5" s="159"/>
      <c r="I5" s="159"/>
      <c r="J5" s="159"/>
    </row>
    <row r="6" spans="1:10" ht="12" customHeight="1" x14ac:dyDescent="0.15">
      <c r="A6" s="169"/>
      <c r="B6" s="170"/>
      <c r="C6" s="171" t="s">
        <v>30</v>
      </c>
      <c r="D6" s="19"/>
      <c r="E6" s="19"/>
      <c r="F6" s="20"/>
      <c r="G6" s="171" t="s">
        <v>31</v>
      </c>
      <c r="H6" s="21"/>
      <c r="I6" s="19"/>
      <c r="J6" s="18"/>
    </row>
    <row r="7" spans="1:10" ht="21.75" customHeight="1" x14ac:dyDescent="0.15">
      <c r="A7" s="164"/>
      <c r="B7" s="167"/>
      <c r="C7" s="172"/>
      <c r="D7" s="7" t="s">
        <v>32</v>
      </c>
      <c r="E7" s="7" t="s">
        <v>33</v>
      </c>
      <c r="F7" s="7" t="s">
        <v>34</v>
      </c>
      <c r="G7" s="172"/>
      <c r="H7" s="7" t="s">
        <v>35</v>
      </c>
      <c r="I7" s="7" t="s">
        <v>36</v>
      </c>
      <c r="J7" s="51" t="s">
        <v>37</v>
      </c>
    </row>
    <row r="8" spans="1:10" s="32" customFormat="1" ht="13.5" customHeight="1" x14ac:dyDescent="0.15">
      <c r="A8" s="76">
        <v>2008</v>
      </c>
      <c r="B8" s="34">
        <v>105606</v>
      </c>
      <c r="C8" s="34">
        <v>61683</v>
      </c>
      <c r="D8" s="34">
        <v>29239.040000000001</v>
      </c>
      <c r="E8" s="34">
        <v>19772.53</v>
      </c>
      <c r="F8" s="34">
        <v>3505.94</v>
      </c>
      <c r="G8" s="34">
        <v>43922.98</v>
      </c>
      <c r="H8" s="34">
        <v>14309.52</v>
      </c>
      <c r="I8" s="34">
        <v>5605.34</v>
      </c>
      <c r="J8" s="84">
        <v>5066.22</v>
      </c>
    </row>
    <row r="9" spans="1:10" s="32" customFormat="1" ht="13.5" customHeight="1" x14ac:dyDescent="0.15">
      <c r="A9" s="76">
        <v>2009</v>
      </c>
      <c r="B9" s="34">
        <v>104533.09</v>
      </c>
      <c r="C9" s="34">
        <v>61808.14</v>
      </c>
      <c r="D9" s="34">
        <v>30579.279999999999</v>
      </c>
      <c r="E9" s="34">
        <v>20375.439999999999</v>
      </c>
      <c r="F9" s="34">
        <v>3296.17</v>
      </c>
      <c r="G9" s="34">
        <v>42724.95</v>
      </c>
      <c r="H9" s="34">
        <v>14485.4</v>
      </c>
      <c r="I9" s="34">
        <v>5676.79</v>
      </c>
      <c r="J9" s="84">
        <v>5229.58</v>
      </c>
    </row>
    <row r="10" spans="1:10" s="32" customFormat="1" ht="13.5" customHeight="1" x14ac:dyDescent="0.15">
      <c r="A10" s="76">
        <v>2010</v>
      </c>
      <c r="B10" s="34">
        <v>114169.46</v>
      </c>
      <c r="C10" s="34">
        <v>64938.2</v>
      </c>
      <c r="D10" s="34">
        <v>32538.27</v>
      </c>
      <c r="E10" s="34">
        <v>21067.33</v>
      </c>
      <c r="F10" s="34">
        <v>3457.27</v>
      </c>
      <c r="G10" s="34">
        <v>49231.26</v>
      </c>
      <c r="H10" s="34">
        <v>15528.78</v>
      </c>
      <c r="I10" s="34">
        <v>6075.25</v>
      </c>
      <c r="J10" s="84">
        <v>5845.21</v>
      </c>
    </row>
    <row r="11" spans="1:10" s="32" customFormat="1" ht="13.5" customHeight="1" x14ac:dyDescent="0.15">
      <c r="A11" s="78"/>
      <c r="B11" s="34"/>
      <c r="C11" s="34"/>
      <c r="D11" s="34"/>
      <c r="E11" s="34"/>
      <c r="F11" s="34"/>
      <c r="G11" s="34"/>
      <c r="H11" s="34"/>
      <c r="I11" s="34"/>
      <c r="J11" s="84"/>
    </row>
    <row r="12" spans="1:10" s="32" customFormat="1" ht="13.5" customHeight="1" x14ac:dyDescent="0.15">
      <c r="A12" s="76">
        <v>2011</v>
      </c>
      <c r="B12" s="34">
        <v>126262.99</v>
      </c>
      <c r="C12" s="34">
        <v>74098.27</v>
      </c>
      <c r="D12" s="34">
        <v>34821.9</v>
      </c>
      <c r="E12" s="34">
        <v>26730.81</v>
      </c>
      <c r="F12" s="34">
        <v>3837.77</v>
      </c>
      <c r="G12" s="34">
        <v>52164.72</v>
      </c>
      <c r="H12" s="34">
        <v>17585.21</v>
      </c>
      <c r="I12" s="34">
        <v>6958.71</v>
      </c>
      <c r="J12" s="84">
        <v>6160.06</v>
      </c>
    </row>
    <row r="13" spans="1:10" s="32" customFormat="1" ht="13.5" customHeight="1" x14ac:dyDescent="0.15">
      <c r="A13" s="76">
        <v>2012</v>
      </c>
      <c r="B13" s="34">
        <v>131623.15</v>
      </c>
      <c r="C13" s="34">
        <v>74450.149999999994</v>
      </c>
      <c r="D13" s="34">
        <v>36652.21</v>
      </c>
      <c r="E13" s="34">
        <v>24066.1</v>
      </c>
      <c r="F13" s="34">
        <v>4367.59</v>
      </c>
      <c r="G13" s="34">
        <v>57173</v>
      </c>
      <c r="H13" s="34">
        <v>18301.25</v>
      </c>
      <c r="I13" s="34">
        <v>6817.67</v>
      </c>
      <c r="J13" s="84">
        <v>6828.44</v>
      </c>
    </row>
    <row r="14" spans="1:10" s="32" customFormat="1" ht="13.5" customHeight="1" x14ac:dyDescent="0.15">
      <c r="A14" s="76">
        <v>2013</v>
      </c>
      <c r="B14" s="34">
        <v>137184.57</v>
      </c>
      <c r="C14" s="34">
        <v>77773.98</v>
      </c>
      <c r="D14" s="34">
        <v>38624.75</v>
      </c>
      <c r="E14" s="34">
        <v>24454.080000000002</v>
      </c>
      <c r="F14" s="34">
        <v>4759.8500000000004</v>
      </c>
      <c r="G14" s="34">
        <v>59410.59</v>
      </c>
      <c r="H14" s="34">
        <v>18451.47</v>
      </c>
      <c r="I14" s="34">
        <v>7152.14</v>
      </c>
      <c r="J14" s="84">
        <v>6786.97</v>
      </c>
    </row>
    <row r="15" spans="1:10" s="32" customFormat="1" ht="13.5" customHeight="1" x14ac:dyDescent="0.15">
      <c r="A15" s="76">
        <v>2014</v>
      </c>
      <c r="B15" s="34">
        <v>148087.47</v>
      </c>
      <c r="C15" s="34">
        <v>83610.679999999993</v>
      </c>
      <c r="D15" s="34">
        <v>40962.76</v>
      </c>
      <c r="E15" s="34">
        <v>27411.49</v>
      </c>
      <c r="F15" s="34">
        <v>4837.12</v>
      </c>
      <c r="G15" s="34">
        <v>64476.79</v>
      </c>
      <c r="H15" s="34">
        <v>20007.63</v>
      </c>
      <c r="I15" s="34">
        <v>7599.91</v>
      </c>
      <c r="J15" s="84">
        <v>7035.07</v>
      </c>
    </row>
    <row r="16" spans="1:10" s="32" customFormat="1" ht="13.5" customHeight="1" x14ac:dyDescent="0.15">
      <c r="A16" s="76">
        <v>2015</v>
      </c>
      <c r="B16" s="34">
        <v>156641.41</v>
      </c>
      <c r="C16" s="34">
        <v>92717.86</v>
      </c>
      <c r="D16" s="34">
        <v>44152.51</v>
      </c>
      <c r="E16" s="34">
        <v>32379.63</v>
      </c>
      <c r="F16" s="34">
        <v>5017.07</v>
      </c>
      <c r="G16" s="34">
        <v>63923.55</v>
      </c>
      <c r="H16" s="34">
        <v>20640.14</v>
      </c>
      <c r="I16" s="34">
        <v>7971.03</v>
      </c>
      <c r="J16" s="84">
        <v>7571.64</v>
      </c>
    </row>
    <row r="17" spans="1:10" s="32" customFormat="1" ht="13.5" customHeight="1" x14ac:dyDescent="0.15">
      <c r="A17" s="116"/>
      <c r="B17" s="34"/>
      <c r="C17" s="34"/>
      <c r="D17" s="34"/>
      <c r="E17" s="34"/>
      <c r="F17" s="34"/>
      <c r="G17" s="34"/>
      <c r="H17" s="34"/>
      <c r="I17" s="34"/>
      <c r="J17" s="84"/>
    </row>
    <row r="18" spans="1:10" s="32" customFormat="1" ht="13.5" customHeight="1" x14ac:dyDescent="0.15">
      <c r="A18" s="82" t="s">
        <v>163</v>
      </c>
      <c r="B18" s="34">
        <v>226698.6</v>
      </c>
      <c r="C18" s="34">
        <v>154503.29999999999</v>
      </c>
      <c r="D18" s="34">
        <v>47349.58</v>
      </c>
      <c r="E18" s="34">
        <v>89291.23</v>
      </c>
      <c r="F18" s="34">
        <v>5258.44</v>
      </c>
      <c r="G18" s="34">
        <v>72195.3</v>
      </c>
      <c r="H18" s="34">
        <v>22346.5</v>
      </c>
      <c r="I18" s="34">
        <v>8914.2199999999993</v>
      </c>
      <c r="J18" s="84">
        <v>8145.57</v>
      </c>
    </row>
    <row r="19" spans="1:10" s="32" customFormat="1" ht="13.5" customHeight="1" x14ac:dyDescent="0.15">
      <c r="A19" s="82" t="s">
        <v>177</v>
      </c>
      <c r="B19" s="34">
        <v>237752.7</v>
      </c>
      <c r="C19" s="34">
        <v>161199.43</v>
      </c>
      <c r="D19" s="34">
        <v>51238.79</v>
      </c>
      <c r="E19" s="34">
        <v>89345.94</v>
      </c>
      <c r="F19" s="34">
        <v>5972.85</v>
      </c>
      <c r="G19" s="34">
        <v>76553.27</v>
      </c>
      <c r="H19" s="34">
        <v>24022.31</v>
      </c>
      <c r="I19" s="34">
        <v>9590.8700000000008</v>
      </c>
      <c r="J19" s="84">
        <v>9094.51</v>
      </c>
    </row>
    <row r="20" spans="1:10" s="32" customFormat="1" ht="13.5" customHeight="1" x14ac:dyDescent="0.15">
      <c r="A20" s="82">
        <v>2018</v>
      </c>
      <c r="B20" s="34">
        <f>B68</f>
        <v>236803.62</v>
      </c>
      <c r="C20" s="34">
        <f t="shared" ref="C20:J20" si="0">C68</f>
        <v>160173.82</v>
      </c>
      <c r="D20" s="34">
        <f t="shared" si="0"/>
        <v>53539.87</v>
      </c>
      <c r="E20" s="34">
        <f t="shared" si="0"/>
        <v>84591.46</v>
      </c>
      <c r="F20" s="34">
        <f t="shared" si="0"/>
        <v>6305.41</v>
      </c>
      <c r="G20" s="34">
        <f t="shared" si="0"/>
        <v>76629.8</v>
      </c>
      <c r="H20" s="34">
        <f t="shared" si="0"/>
        <v>24980.45</v>
      </c>
      <c r="I20" s="34">
        <f t="shared" si="0"/>
        <v>10045.77</v>
      </c>
      <c r="J20" s="34">
        <f t="shared" si="0"/>
        <v>9016.23</v>
      </c>
    </row>
    <row r="21" spans="1:10" s="32" customFormat="1" ht="13.5" customHeight="1" x14ac:dyDescent="0.15">
      <c r="A21" s="66"/>
      <c r="B21" s="34"/>
      <c r="C21" s="34"/>
      <c r="D21" s="34"/>
      <c r="E21" s="34"/>
      <c r="F21" s="34"/>
      <c r="G21" s="34"/>
      <c r="H21" s="34"/>
      <c r="I21" s="34"/>
      <c r="J21" s="84"/>
    </row>
    <row r="22" spans="1:10" s="32" customFormat="1" ht="13.5" customHeight="1" x14ac:dyDescent="0.15">
      <c r="A22" s="66" t="s">
        <v>157</v>
      </c>
      <c r="B22" s="34">
        <v>177079.05</v>
      </c>
      <c r="C22" s="34">
        <v>113699.59</v>
      </c>
      <c r="D22" s="34">
        <v>47035.95</v>
      </c>
      <c r="E22" s="34">
        <v>49873.33</v>
      </c>
      <c r="F22" s="34">
        <v>5227</v>
      </c>
      <c r="G22" s="34">
        <v>63379.46</v>
      </c>
      <c r="H22" s="34">
        <v>20211.310000000001</v>
      </c>
      <c r="I22" s="34">
        <v>8083.33</v>
      </c>
      <c r="J22" s="84">
        <v>7542.03</v>
      </c>
    </row>
    <row r="23" spans="1:10" s="32" customFormat="1" ht="13.5" customHeight="1" x14ac:dyDescent="0.15">
      <c r="A23" s="66">
        <v>2</v>
      </c>
      <c r="B23" s="34">
        <v>186313.01</v>
      </c>
      <c r="C23" s="34">
        <v>121556.7</v>
      </c>
      <c r="D23" s="34">
        <v>51011.82</v>
      </c>
      <c r="E23" s="34">
        <v>52916.54</v>
      </c>
      <c r="F23" s="34">
        <v>5531.26</v>
      </c>
      <c r="G23" s="34">
        <v>64756.31</v>
      </c>
      <c r="H23" s="34">
        <v>20814.23</v>
      </c>
      <c r="I23" s="34">
        <v>8350.31</v>
      </c>
      <c r="J23" s="84">
        <v>7631.1</v>
      </c>
    </row>
    <row r="24" spans="1:10" s="32" customFormat="1" ht="13.5" customHeight="1" x14ac:dyDescent="0.15">
      <c r="A24" s="66">
        <v>3</v>
      </c>
      <c r="B24" s="34">
        <v>192211.31</v>
      </c>
      <c r="C24" s="34">
        <v>125522.45</v>
      </c>
      <c r="D24" s="34">
        <v>48716.25</v>
      </c>
      <c r="E24" s="34">
        <v>58278.03</v>
      </c>
      <c r="F24" s="34">
        <v>5501.15</v>
      </c>
      <c r="G24" s="34">
        <v>66688.86</v>
      </c>
      <c r="H24" s="34">
        <v>21010.47</v>
      </c>
      <c r="I24" s="34">
        <v>8676.67</v>
      </c>
      <c r="J24" s="84">
        <v>7801.06</v>
      </c>
    </row>
    <row r="25" spans="1:10" s="32" customFormat="1" ht="13.5" customHeight="1" x14ac:dyDescent="0.15">
      <c r="A25" s="66"/>
      <c r="B25" s="34"/>
      <c r="C25" s="34"/>
      <c r="D25" s="34"/>
      <c r="E25" s="34"/>
      <c r="F25" s="34"/>
      <c r="G25" s="34"/>
      <c r="H25" s="34"/>
      <c r="I25" s="34"/>
      <c r="J25" s="84"/>
    </row>
    <row r="26" spans="1:10" s="32" customFormat="1" ht="13.5" customHeight="1" x14ac:dyDescent="0.15">
      <c r="A26" s="66">
        <v>4</v>
      </c>
      <c r="B26" s="34">
        <v>193247.31</v>
      </c>
      <c r="C26" s="34">
        <v>127345</v>
      </c>
      <c r="D26" s="34">
        <v>48963.53</v>
      </c>
      <c r="E26" s="34">
        <v>59911.69</v>
      </c>
      <c r="F26" s="34">
        <v>5508.37</v>
      </c>
      <c r="G26" s="34">
        <v>65902.31</v>
      </c>
      <c r="H26" s="34">
        <v>20893.91</v>
      </c>
      <c r="I26" s="34">
        <v>8658.1299999999992</v>
      </c>
      <c r="J26" s="84">
        <v>7733.61</v>
      </c>
    </row>
    <row r="27" spans="1:10" s="32" customFormat="1" ht="13.5" customHeight="1" x14ac:dyDescent="0.15">
      <c r="A27" s="66">
        <v>5</v>
      </c>
      <c r="B27" s="34">
        <v>195051.62</v>
      </c>
      <c r="C27" s="34">
        <v>128487.35</v>
      </c>
      <c r="D27" s="34">
        <v>49066.41</v>
      </c>
      <c r="E27" s="34">
        <v>61023.66</v>
      </c>
      <c r="F27" s="34">
        <v>5437.54</v>
      </c>
      <c r="G27" s="34">
        <v>66564.27</v>
      </c>
      <c r="H27" s="34">
        <v>20804.64</v>
      </c>
      <c r="I27" s="34">
        <v>8726.1</v>
      </c>
      <c r="J27" s="84">
        <v>7680.54</v>
      </c>
    </row>
    <row r="28" spans="1:10" s="32" customFormat="1" ht="13.5" customHeight="1" x14ac:dyDescent="0.15">
      <c r="A28" s="66">
        <v>6</v>
      </c>
      <c r="B28" s="34">
        <v>206228.43</v>
      </c>
      <c r="C28" s="34">
        <v>138000.37</v>
      </c>
      <c r="D28" s="34">
        <v>48256.44</v>
      </c>
      <c r="E28" s="34">
        <v>71334</v>
      </c>
      <c r="F28" s="34">
        <v>5436.8</v>
      </c>
      <c r="G28" s="34">
        <v>68228.06</v>
      </c>
      <c r="H28" s="34">
        <v>21363.3</v>
      </c>
      <c r="I28" s="34">
        <v>8873.33</v>
      </c>
      <c r="J28" s="84">
        <v>7797.26</v>
      </c>
    </row>
    <row r="29" spans="1:10" s="32" customFormat="1" ht="13.5" customHeight="1" x14ac:dyDescent="0.15">
      <c r="A29" s="66"/>
      <c r="B29" s="34"/>
      <c r="C29" s="34"/>
      <c r="D29" s="34"/>
      <c r="E29" s="34"/>
      <c r="F29" s="34"/>
      <c r="G29" s="34"/>
      <c r="H29" s="34"/>
      <c r="I29" s="34"/>
      <c r="J29" s="84"/>
    </row>
    <row r="30" spans="1:10" s="32" customFormat="1" ht="13.5" customHeight="1" x14ac:dyDescent="0.15">
      <c r="A30" s="66">
        <v>7</v>
      </c>
      <c r="B30" s="34">
        <v>206974.75</v>
      </c>
      <c r="C30" s="34">
        <v>137782.62</v>
      </c>
      <c r="D30" s="34">
        <v>49819.45</v>
      </c>
      <c r="E30" s="34">
        <v>69547.399999999994</v>
      </c>
      <c r="F30" s="34">
        <v>5457.23</v>
      </c>
      <c r="G30" s="34">
        <v>69192.13</v>
      </c>
      <c r="H30" s="34">
        <v>21164.97</v>
      </c>
      <c r="I30" s="34">
        <v>8765.67</v>
      </c>
      <c r="J30" s="84">
        <v>7826.61</v>
      </c>
    </row>
    <row r="31" spans="1:10" s="32" customFormat="1" ht="13.5" customHeight="1" x14ac:dyDescent="0.15">
      <c r="A31" s="66">
        <v>8</v>
      </c>
      <c r="B31" s="34">
        <v>218571.41</v>
      </c>
      <c r="C31" s="34">
        <v>145999.4</v>
      </c>
      <c r="D31" s="34">
        <v>50372.46</v>
      </c>
      <c r="E31" s="34">
        <v>76958.81</v>
      </c>
      <c r="F31" s="34">
        <v>5565.83</v>
      </c>
      <c r="G31" s="34">
        <v>72572.009999999995</v>
      </c>
      <c r="H31" s="34">
        <v>21821.22</v>
      </c>
      <c r="I31" s="34">
        <v>8986.85</v>
      </c>
      <c r="J31" s="84">
        <v>8041.11</v>
      </c>
    </row>
    <row r="32" spans="1:10" s="32" customFormat="1" ht="13.5" customHeight="1" x14ac:dyDescent="0.15">
      <c r="A32" s="66">
        <v>9</v>
      </c>
      <c r="B32" s="34">
        <v>226512.5</v>
      </c>
      <c r="C32" s="34">
        <v>153311.49</v>
      </c>
      <c r="D32" s="34">
        <v>53200.94</v>
      </c>
      <c r="E32" s="34">
        <v>81095.62</v>
      </c>
      <c r="F32" s="34">
        <v>5592.88</v>
      </c>
      <c r="G32" s="34">
        <v>73201.009999999995</v>
      </c>
      <c r="H32" s="34">
        <v>22182.86</v>
      </c>
      <c r="I32" s="34">
        <v>8975.7999999999993</v>
      </c>
      <c r="J32" s="84">
        <v>8183.54</v>
      </c>
    </row>
    <row r="33" spans="1:11" s="32" customFormat="1" ht="13.5" customHeight="1" x14ac:dyDescent="0.15">
      <c r="A33" s="66"/>
      <c r="B33" s="34"/>
      <c r="C33" s="34"/>
      <c r="D33" s="34"/>
      <c r="E33" s="34"/>
      <c r="F33" s="34"/>
      <c r="G33" s="34"/>
      <c r="H33" s="34"/>
      <c r="I33" s="34"/>
      <c r="J33" s="84"/>
    </row>
    <row r="34" spans="1:11" s="32" customFormat="1" ht="12.75" customHeight="1" x14ac:dyDescent="0.15">
      <c r="A34" s="66">
        <v>10</v>
      </c>
      <c r="B34" s="34">
        <v>231516.55</v>
      </c>
      <c r="C34" s="34">
        <v>157265.09</v>
      </c>
      <c r="D34" s="34">
        <v>54556.82</v>
      </c>
      <c r="E34" s="34">
        <v>82837.67</v>
      </c>
      <c r="F34" s="34">
        <v>5795.87</v>
      </c>
      <c r="G34" s="34">
        <v>74251.460000000006</v>
      </c>
      <c r="H34" s="34">
        <v>22217.41</v>
      </c>
      <c r="I34" s="34">
        <v>8931.5</v>
      </c>
      <c r="J34" s="84">
        <v>8329.16</v>
      </c>
    </row>
    <row r="35" spans="1:11" ht="13.5" customHeight="1" x14ac:dyDescent="0.15">
      <c r="A35" s="66">
        <v>11</v>
      </c>
      <c r="B35" s="34">
        <v>228434.75</v>
      </c>
      <c r="C35" s="34">
        <v>155231.07999999999</v>
      </c>
      <c r="D35" s="34">
        <v>52836.88</v>
      </c>
      <c r="E35" s="34">
        <v>82892.81</v>
      </c>
      <c r="F35" s="34">
        <v>5600.35</v>
      </c>
      <c r="G35" s="34">
        <v>73203.67</v>
      </c>
      <c r="H35" s="34">
        <v>21936.97</v>
      </c>
      <c r="I35" s="34">
        <v>8920.84</v>
      </c>
      <c r="J35" s="84">
        <v>8196.76</v>
      </c>
      <c r="K35" s="13"/>
    </row>
    <row r="36" spans="1:11" ht="13.5" customHeight="1" x14ac:dyDescent="0.15">
      <c r="A36" s="66">
        <v>12</v>
      </c>
      <c r="B36" s="34">
        <v>226698.6</v>
      </c>
      <c r="C36" s="34">
        <v>154503.29999999999</v>
      </c>
      <c r="D36" s="34">
        <v>47349.58</v>
      </c>
      <c r="E36" s="34">
        <v>89291.23</v>
      </c>
      <c r="F36" s="34">
        <v>5258.44</v>
      </c>
      <c r="G36" s="34">
        <v>72195.3</v>
      </c>
      <c r="H36" s="34">
        <v>22346.5</v>
      </c>
      <c r="I36" s="34">
        <v>8914.2199999999993</v>
      </c>
      <c r="J36" s="84">
        <v>8145.57</v>
      </c>
      <c r="K36" s="13"/>
    </row>
    <row r="37" spans="1:11" ht="13.5" customHeight="1" x14ac:dyDescent="0.15">
      <c r="A37" s="66"/>
      <c r="B37" s="34"/>
      <c r="C37" s="34"/>
      <c r="D37" s="34"/>
      <c r="E37" s="34"/>
      <c r="F37" s="34"/>
      <c r="G37" s="34"/>
      <c r="H37" s="34"/>
      <c r="I37" s="34"/>
      <c r="J37" s="84"/>
      <c r="K37" s="13"/>
    </row>
    <row r="38" spans="1:11" ht="13.5" customHeight="1" x14ac:dyDescent="0.15">
      <c r="A38" s="66" t="s">
        <v>167</v>
      </c>
      <c r="B38" s="34">
        <v>224799.25</v>
      </c>
      <c r="C38" s="34">
        <v>153493.24</v>
      </c>
      <c r="D38" s="34">
        <v>49092.480000000003</v>
      </c>
      <c r="E38" s="34">
        <v>85842.1</v>
      </c>
      <c r="F38" s="34">
        <v>5407.96</v>
      </c>
      <c r="G38" s="34">
        <v>71306.009999999995</v>
      </c>
      <c r="H38" s="34">
        <v>22054.15</v>
      </c>
      <c r="I38" s="34">
        <v>9106.6299999999992</v>
      </c>
      <c r="J38" s="84">
        <v>7893.28</v>
      </c>
      <c r="K38" s="13"/>
    </row>
    <row r="39" spans="1:11" ht="12.75" customHeight="1" x14ac:dyDescent="0.15">
      <c r="A39" s="66">
        <v>2</v>
      </c>
      <c r="B39" s="34">
        <v>236161.5</v>
      </c>
      <c r="C39" s="34">
        <v>163758.25</v>
      </c>
      <c r="D39" s="34">
        <v>55279.06</v>
      </c>
      <c r="E39" s="34">
        <v>89009.07</v>
      </c>
      <c r="F39" s="34">
        <v>5633.49</v>
      </c>
      <c r="G39" s="34">
        <v>72403.25</v>
      </c>
      <c r="H39" s="34">
        <v>22428.82</v>
      </c>
      <c r="I39" s="34">
        <v>9157.08</v>
      </c>
      <c r="J39" s="84">
        <v>8193.27</v>
      </c>
      <c r="K39" s="13"/>
    </row>
    <row r="40" spans="1:11" ht="12.75" customHeight="1" x14ac:dyDescent="0.15">
      <c r="A40" s="66">
        <v>3</v>
      </c>
      <c r="B40" s="34">
        <v>233443.62</v>
      </c>
      <c r="C40" s="34">
        <v>159024.07999999999</v>
      </c>
      <c r="D40" s="34">
        <v>51842.29</v>
      </c>
      <c r="E40" s="34">
        <v>87148.69</v>
      </c>
      <c r="F40" s="34">
        <v>5870.88</v>
      </c>
      <c r="G40" s="34">
        <v>74419.539999999994</v>
      </c>
      <c r="H40" s="34">
        <v>22734.05</v>
      </c>
      <c r="I40" s="34">
        <v>9080.7800000000007</v>
      </c>
      <c r="J40" s="84">
        <v>8495.7000000000007</v>
      </c>
      <c r="K40" s="13"/>
    </row>
    <row r="41" spans="1:11" ht="13.5" customHeight="1" x14ac:dyDescent="0.15">
      <c r="A41" s="66"/>
      <c r="B41" s="34"/>
      <c r="C41" s="34"/>
      <c r="D41" s="34"/>
      <c r="E41" s="34"/>
      <c r="F41" s="34"/>
      <c r="G41" s="34"/>
      <c r="H41" s="34"/>
      <c r="I41" s="34"/>
      <c r="J41" s="84"/>
      <c r="K41" s="13"/>
    </row>
    <row r="42" spans="1:11" ht="13.5" customHeight="1" x14ac:dyDescent="0.15">
      <c r="A42" s="66">
        <v>4</v>
      </c>
      <c r="B42" s="34">
        <v>240408.15</v>
      </c>
      <c r="C42" s="34">
        <v>164632.73000000001</v>
      </c>
      <c r="D42" s="34">
        <v>53612.92</v>
      </c>
      <c r="E42" s="34">
        <v>89922.13</v>
      </c>
      <c r="F42" s="34">
        <v>5989.85</v>
      </c>
      <c r="G42" s="34">
        <v>75775.42</v>
      </c>
      <c r="H42" s="34">
        <v>22940.32</v>
      </c>
      <c r="I42" s="34">
        <v>9208.11</v>
      </c>
      <c r="J42" s="84">
        <v>8883.32</v>
      </c>
      <c r="K42" s="13"/>
    </row>
    <row r="43" spans="1:11" ht="13.5" customHeight="1" x14ac:dyDescent="0.15">
      <c r="A43" s="66">
        <v>5</v>
      </c>
      <c r="B43" s="34">
        <v>253946.89</v>
      </c>
      <c r="C43" s="34">
        <v>178764.62</v>
      </c>
      <c r="D43" s="34">
        <v>54691.53</v>
      </c>
      <c r="E43" s="34">
        <v>102640.98</v>
      </c>
      <c r="F43" s="34">
        <v>6033.98</v>
      </c>
      <c r="G43" s="34">
        <v>75182.27</v>
      </c>
      <c r="H43" s="34">
        <v>23060.48</v>
      </c>
      <c r="I43" s="34">
        <v>9355.61</v>
      </c>
      <c r="J43" s="84">
        <v>8791.2000000000007</v>
      </c>
      <c r="K43" s="13"/>
    </row>
    <row r="44" spans="1:11" x14ac:dyDescent="0.15">
      <c r="A44" s="66">
        <v>6</v>
      </c>
      <c r="B44" s="34">
        <v>254114.64</v>
      </c>
      <c r="C44" s="34">
        <v>178013.95</v>
      </c>
      <c r="D44" s="34">
        <v>51679.77</v>
      </c>
      <c r="E44" s="34">
        <v>105183.19</v>
      </c>
      <c r="F44" s="34">
        <v>6042.75</v>
      </c>
      <c r="G44" s="34">
        <v>76100.69</v>
      </c>
      <c r="H44" s="34">
        <v>23594.36</v>
      </c>
      <c r="I44" s="34">
        <v>9608.5499999999993</v>
      </c>
      <c r="J44" s="84">
        <v>8791.9</v>
      </c>
      <c r="K44" s="13"/>
    </row>
    <row r="45" spans="1:11" ht="13.5" customHeight="1" x14ac:dyDescent="0.15">
      <c r="A45" s="66"/>
      <c r="B45" s="34"/>
      <c r="C45" s="34"/>
      <c r="D45" s="34"/>
      <c r="E45" s="34"/>
      <c r="F45" s="34"/>
      <c r="G45" s="34"/>
      <c r="H45" s="34"/>
      <c r="I45" s="34"/>
      <c r="J45" s="84"/>
      <c r="K45" s="13"/>
    </row>
    <row r="46" spans="1:11" ht="13.5" customHeight="1" x14ac:dyDescent="0.15">
      <c r="A46" s="66">
        <v>7</v>
      </c>
      <c r="B46" s="34">
        <v>243524.79</v>
      </c>
      <c r="C46" s="34">
        <v>169799.96</v>
      </c>
      <c r="D46" s="34">
        <v>50898.28</v>
      </c>
      <c r="E46" s="34">
        <v>98537.06</v>
      </c>
      <c r="F46" s="34">
        <v>5830.32</v>
      </c>
      <c r="G46" s="34">
        <v>73724.83</v>
      </c>
      <c r="H46" s="34">
        <v>23259.67</v>
      </c>
      <c r="I46" s="34">
        <v>9222.66</v>
      </c>
      <c r="J46" s="84">
        <v>8438.2800000000007</v>
      </c>
      <c r="K46" s="13"/>
    </row>
    <row r="47" spans="1:11" ht="13.5" customHeight="1" x14ac:dyDescent="0.15">
      <c r="A47" s="66">
        <v>8</v>
      </c>
      <c r="B47" s="34">
        <v>248928.15</v>
      </c>
      <c r="C47" s="34">
        <v>172016.76</v>
      </c>
      <c r="D47" s="34">
        <v>54483.199999999997</v>
      </c>
      <c r="E47" s="34">
        <v>95727.44</v>
      </c>
      <c r="F47" s="34">
        <v>6172.55</v>
      </c>
      <c r="G47" s="34">
        <v>76911.39</v>
      </c>
      <c r="H47" s="34">
        <v>24033.5</v>
      </c>
      <c r="I47" s="34">
        <v>9322.81</v>
      </c>
      <c r="J47" s="84">
        <v>9124.68</v>
      </c>
      <c r="K47" s="13"/>
    </row>
    <row r="48" spans="1:11" ht="13.5" customHeight="1" x14ac:dyDescent="0.15">
      <c r="A48" s="66">
        <v>9</v>
      </c>
      <c r="B48" s="34">
        <v>247567.91</v>
      </c>
      <c r="C48" s="34">
        <v>168634.95</v>
      </c>
      <c r="D48" s="34">
        <v>55396.27</v>
      </c>
      <c r="E48" s="34">
        <v>91400.75</v>
      </c>
      <c r="F48" s="34">
        <v>6211.34</v>
      </c>
      <c r="G48" s="34">
        <v>78932.960000000006</v>
      </c>
      <c r="H48" s="34">
        <v>24674.880000000001</v>
      </c>
      <c r="I48" s="34">
        <v>9450.3700000000008</v>
      </c>
      <c r="J48" s="84">
        <v>9089.23</v>
      </c>
      <c r="K48" s="13"/>
    </row>
    <row r="49" spans="1:11" ht="13.5" customHeight="1" x14ac:dyDescent="0.15">
      <c r="A49" s="66"/>
      <c r="B49" s="34"/>
      <c r="C49" s="34"/>
      <c r="D49" s="34"/>
      <c r="E49" s="34"/>
      <c r="F49" s="34"/>
      <c r="G49" s="34"/>
      <c r="H49" s="34"/>
      <c r="I49" s="34"/>
      <c r="J49" s="84"/>
      <c r="K49" s="13"/>
    </row>
    <row r="50" spans="1:11" ht="13.5" customHeight="1" x14ac:dyDescent="0.15">
      <c r="A50" s="66">
        <v>10</v>
      </c>
      <c r="B50" s="34">
        <v>250990.83</v>
      </c>
      <c r="C50" s="34">
        <v>171512.95999999999</v>
      </c>
      <c r="D50" s="34">
        <v>57288.59</v>
      </c>
      <c r="E50" s="34">
        <v>90904.6</v>
      </c>
      <c r="F50" s="34">
        <v>6549.29</v>
      </c>
      <c r="G50" s="34">
        <v>79477.87</v>
      </c>
      <c r="H50" s="34">
        <v>24663.65</v>
      </c>
      <c r="I50" s="34">
        <v>9367.4500000000007</v>
      </c>
      <c r="J50" s="84">
        <v>9096.61</v>
      </c>
      <c r="K50" s="13"/>
    </row>
    <row r="51" spans="1:11" ht="13.5" customHeight="1" x14ac:dyDescent="0.15">
      <c r="A51" s="66">
        <v>11</v>
      </c>
      <c r="B51" s="34">
        <v>247382.09</v>
      </c>
      <c r="C51" s="34">
        <v>169296.45</v>
      </c>
      <c r="D51" s="34">
        <v>56421.91</v>
      </c>
      <c r="E51" s="34">
        <v>90310.66</v>
      </c>
      <c r="F51" s="34">
        <v>6429.08</v>
      </c>
      <c r="G51" s="34">
        <v>78085.64</v>
      </c>
      <c r="H51" s="34">
        <v>24102.25</v>
      </c>
      <c r="I51" s="34">
        <v>9464.33</v>
      </c>
      <c r="J51" s="84">
        <v>9113.43</v>
      </c>
      <c r="K51" s="13"/>
    </row>
    <row r="52" spans="1:11" ht="13.5" customHeight="1" x14ac:dyDescent="0.15">
      <c r="A52" s="66">
        <v>12</v>
      </c>
      <c r="B52" s="34">
        <v>237752.7</v>
      </c>
      <c r="C52" s="34">
        <v>161199.43</v>
      </c>
      <c r="D52" s="34">
        <v>51238.79</v>
      </c>
      <c r="E52" s="34">
        <v>89345.94</v>
      </c>
      <c r="F52" s="34">
        <v>5972.85</v>
      </c>
      <c r="G52" s="34">
        <v>76553.27</v>
      </c>
      <c r="H52" s="34">
        <v>24022.31</v>
      </c>
      <c r="I52" s="34">
        <v>9590.8700000000008</v>
      </c>
      <c r="J52" s="84">
        <v>9094.51</v>
      </c>
      <c r="K52" s="13"/>
    </row>
    <row r="53" spans="1:11" ht="13.5" customHeight="1" x14ac:dyDescent="0.15">
      <c r="A53" s="66"/>
      <c r="B53" s="34"/>
      <c r="C53" s="34"/>
      <c r="D53" s="34"/>
      <c r="E53" s="34"/>
      <c r="F53" s="34"/>
      <c r="G53" s="34"/>
      <c r="H53" s="34"/>
      <c r="I53" s="34"/>
      <c r="J53" s="84"/>
      <c r="K53" s="13"/>
    </row>
    <row r="54" spans="1:11" ht="13.5" customHeight="1" x14ac:dyDescent="0.15">
      <c r="A54" s="66" t="s">
        <v>181</v>
      </c>
      <c r="B54" s="34">
        <v>240183.98</v>
      </c>
      <c r="C54" s="34">
        <v>164516.29999999999</v>
      </c>
      <c r="D54" s="34">
        <v>52045.79</v>
      </c>
      <c r="E54" s="34">
        <v>91351.24</v>
      </c>
      <c r="F54" s="34">
        <v>6141.2</v>
      </c>
      <c r="G54" s="34">
        <v>75667.679999999993</v>
      </c>
      <c r="H54" s="34">
        <v>23595.48</v>
      </c>
      <c r="I54" s="34">
        <v>9661.91</v>
      </c>
      <c r="J54" s="84">
        <v>8803.9699999999993</v>
      </c>
      <c r="K54" s="13"/>
    </row>
    <row r="55" spans="1:11" ht="13.5" customHeight="1" x14ac:dyDescent="0.15">
      <c r="A55" s="66">
        <v>2</v>
      </c>
      <c r="B55" s="34">
        <v>245636</v>
      </c>
      <c r="C55" s="34">
        <v>169132.21</v>
      </c>
      <c r="D55" s="34">
        <v>55406.14</v>
      </c>
      <c r="E55" s="34">
        <v>91479.76</v>
      </c>
      <c r="F55" s="34">
        <v>6412.55</v>
      </c>
      <c r="G55" s="34">
        <v>76503.789999999994</v>
      </c>
      <c r="H55" s="34">
        <v>24090.32</v>
      </c>
      <c r="I55" s="34">
        <v>9639.48</v>
      </c>
      <c r="J55" s="84">
        <v>8771.5300000000007</v>
      </c>
      <c r="K55" s="13"/>
    </row>
    <row r="56" spans="1:11" ht="13.5" customHeight="1" x14ac:dyDescent="0.15">
      <c r="A56" s="66">
        <v>3</v>
      </c>
      <c r="B56" s="34">
        <v>248827.61</v>
      </c>
      <c r="C56" s="34">
        <v>170815.59</v>
      </c>
      <c r="D56" s="34">
        <v>53068.88</v>
      </c>
      <c r="E56" s="34">
        <v>94890.51</v>
      </c>
      <c r="F56" s="34">
        <v>6575.29</v>
      </c>
      <c r="G56" s="34">
        <v>78012.02</v>
      </c>
      <c r="H56" s="34">
        <v>24204.560000000001</v>
      </c>
      <c r="I56" s="34">
        <v>9885.33</v>
      </c>
      <c r="J56" s="84">
        <v>8987.4500000000007</v>
      </c>
      <c r="K56" s="13"/>
    </row>
    <row r="57" spans="1:11" ht="13.5" customHeight="1" x14ac:dyDescent="0.15">
      <c r="A57" s="66"/>
      <c r="B57" s="34"/>
      <c r="C57" s="34"/>
      <c r="D57" s="34"/>
      <c r="E57" s="34"/>
      <c r="F57" s="34"/>
      <c r="G57" s="34"/>
      <c r="H57" s="34"/>
      <c r="I57" s="34"/>
      <c r="J57" s="84"/>
      <c r="K57" s="13"/>
    </row>
    <row r="58" spans="1:11" ht="13.5" customHeight="1" x14ac:dyDescent="0.15">
      <c r="A58" s="66">
        <v>4</v>
      </c>
      <c r="B58" s="34">
        <v>253017.36</v>
      </c>
      <c r="C58" s="34">
        <v>175138.85</v>
      </c>
      <c r="D58" s="34">
        <v>56137.14</v>
      </c>
      <c r="E58" s="34">
        <v>94904.35</v>
      </c>
      <c r="F58" s="34">
        <v>6807.62</v>
      </c>
      <c r="G58" s="34">
        <v>77878.509999999995</v>
      </c>
      <c r="H58" s="34">
        <v>24517.89</v>
      </c>
      <c r="I58" s="34">
        <v>9870.65</v>
      </c>
      <c r="J58" s="84">
        <v>9108.27</v>
      </c>
      <c r="K58" s="13"/>
    </row>
    <row r="59" spans="1:11" ht="13.5" customHeight="1" x14ac:dyDescent="0.15">
      <c r="A59" s="66">
        <v>5</v>
      </c>
      <c r="B59" s="34">
        <v>262386.07</v>
      </c>
      <c r="C59" s="34">
        <v>183929.93</v>
      </c>
      <c r="D59" s="34">
        <v>59136.06</v>
      </c>
      <c r="E59" s="34">
        <v>100565.65</v>
      </c>
      <c r="F59" s="34">
        <v>6920.74</v>
      </c>
      <c r="G59" s="34">
        <v>78456.14</v>
      </c>
      <c r="H59" s="34">
        <v>24713.65</v>
      </c>
      <c r="I59" s="34">
        <v>9952.14</v>
      </c>
      <c r="J59" s="84">
        <v>9084.4699999999993</v>
      </c>
      <c r="K59" s="13"/>
    </row>
    <row r="60" spans="1:11" ht="13.5" customHeight="1" x14ac:dyDescent="0.15">
      <c r="A60" s="66">
        <v>6</v>
      </c>
      <c r="B60" s="34">
        <v>269529.46000000002</v>
      </c>
      <c r="C60" s="34">
        <v>189364.02</v>
      </c>
      <c r="D60" s="34">
        <v>58782.73</v>
      </c>
      <c r="E60" s="34">
        <v>105971.07</v>
      </c>
      <c r="F60" s="34">
        <v>6936.92</v>
      </c>
      <c r="G60" s="34">
        <v>80165.440000000002</v>
      </c>
      <c r="H60" s="34">
        <v>25012.7</v>
      </c>
      <c r="I60" s="34">
        <v>10188.959999999999</v>
      </c>
      <c r="J60" s="84">
        <v>9501.91</v>
      </c>
      <c r="K60" s="13"/>
    </row>
    <row r="61" spans="1:11" ht="13.5" customHeight="1" x14ac:dyDescent="0.15">
      <c r="A61" s="66"/>
      <c r="B61" s="47"/>
      <c r="C61" s="100"/>
      <c r="D61" s="47"/>
      <c r="E61" s="47"/>
      <c r="F61" s="47"/>
      <c r="G61" s="100"/>
      <c r="H61" s="100"/>
      <c r="I61" s="100"/>
      <c r="J61" s="122"/>
      <c r="K61" s="13"/>
    </row>
    <row r="62" spans="1:11" ht="13.5" customHeight="1" x14ac:dyDescent="0.15">
      <c r="A62" s="66">
        <v>7</v>
      </c>
      <c r="B62" s="34">
        <v>261113.08</v>
      </c>
      <c r="C62" s="34">
        <v>181495.15</v>
      </c>
      <c r="D62" s="34">
        <v>59600.26</v>
      </c>
      <c r="E62" s="34">
        <v>97237.75</v>
      </c>
      <c r="F62" s="34">
        <v>6986.65</v>
      </c>
      <c r="G62" s="34">
        <v>79617.929999999993</v>
      </c>
      <c r="H62" s="34">
        <v>24775.87</v>
      </c>
      <c r="I62" s="34">
        <v>10179.43</v>
      </c>
      <c r="J62" s="84">
        <v>9224.4599999999991</v>
      </c>
      <c r="K62" s="13"/>
    </row>
    <row r="63" spans="1:11" ht="13.5" customHeight="1" x14ac:dyDescent="0.15">
      <c r="A63" s="66">
        <v>8</v>
      </c>
      <c r="B63" s="34">
        <v>261687.66</v>
      </c>
      <c r="C63" s="34">
        <v>180792.24</v>
      </c>
      <c r="D63" s="34">
        <v>62156.17</v>
      </c>
      <c r="E63" s="34">
        <v>93618.09</v>
      </c>
      <c r="F63" s="34">
        <v>7025.61</v>
      </c>
      <c r="G63" s="34">
        <v>80895.42</v>
      </c>
      <c r="H63" s="34">
        <v>25257.22</v>
      </c>
      <c r="I63" s="34">
        <v>10174.36</v>
      </c>
      <c r="J63" s="84">
        <v>9416.2900000000009</v>
      </c>
      <c r="K63" s="13"/>
    </row>
    <row r="64" spans="1:11" ht="13.5" customHeight="1" x14ac:dyDescent="0.15">
      <c r="A64" s="66">
        <v>9</v>
      </c>
      <c r="B64" s="34">
        <v>260566.7</v>
      </c>
      <c r="C64" s="34">
        <v>179484.17</v>
      </c>
      <c r="D64" s="34">
        <v>61098.32</v>
      </c>
      <c r="E64" s="34">
        <v>93116.89</v>
      </c>
      <c r="F64" s="34">
        <v>7054.79</v>
      </c>
      <c r="G64" s="34">
        <v>81082.53</v>
      </c>
      <c r="H64" s="34">
        <v>25567.54</v>
      </c>
      <c r="I64" s="34">
        <v>10132.57</v>
      </c>
      <c r="J64" s="84">
        <v>9155</v>
      </c>
      <c r="K64" s="13"/>
    </row>
    <row r="65" spans="1:11" ht="13.5" customHeight="1" x14ac:dyDescent="0.15">
      <c r="A65" s="66"/>
      <c r="B65" s="34"/>
      <c r="C65" s="34"/>
      <c r="D65" s="34"/>
      <c r="E65" s="34"/>
      <c r="F65" s="34"/>
      <c r="G65" s="34"/>
      <c r="H65" s="34"/>
      <c r="I65" s="34"/>
      <c r="J65" s="84"/>
      <c r="K65" s="13"/>
    </row>
    <row r="66" spans="1:11" ht="13.5" customHeight="1" x14ac:dyDescent="0.15">
      <c r="A66" s="66">
        <v>10</v>
      </c>
      <c r="B66" s="34">
        <v>257171.67</v>
      </c>
      <c r="C66" s="34">
        <v>177002.18</v>
      </c>
      <c r="D66" s="34">
        <v>61863.92</v>
      </c>
      <c r="E66" s="34">
        <v>90035.75</v>
      </c>
      <c r="F66" s="34">
        <v>7089.5</v>
      </c>
      <c r="G66" s="34">
        <v>80169.490000000005</v>
      </c>
      <c r="H66" s="34">
        <v>25203.84</v>
      </c>
      <c r="I66" s="34">
        <v>10184</v>
      </c>
      <c r="J66" s="84">
        <v>9151.0300000000007</v>
      </c>
      <c r="K66" s="13"/>
    </row>
    <row r="67" spans="1:11" ht="13.5" customHeight="1" x14ac:dyDescent="0.15">
      <c r="A67" s="66">
        <v>11</v>
      </c>
      <c r="B67" s="34">
        <v>245872.58</v>
      </c>
      <c r="C67" s="34">
        <v>167504.54999999999</v>
      </c>
      <c r="D67" s="34">
        <v>60211.93</v>
      </c>
      <c r="E67" s="34">
        <v>83456.77</v>
      </c>
      <c r="F67" s="34">
        <v>6707.26</v>
      </c>
      <c r="G67" s="34">
        <v>78368.03</v>
      </c>
      <c r="H67" s="34">
        <v>24955.24</v>
      </c>
      <c r="I67" s="34">
        <v>9980.19</v>
      </c>
      <c r="J67" s="84">
        <v>8986.0499999999993</v>
      </c>
      <c r="K67" s="13"/>
    </row>
    <row r="68" spans="1:11" ht="13.5" customHeight="1" x14ac:dyDescent="0.15">
      <c r="A68" s="66">
        <v>12</v>
      </c>
      <c r="B68" s="34">
        <v>236803.62</v>
      </c>
      <c r="C68" s="34">
        <v>160173.82</v>
      </c>
      <c r="D68" s="34">
        <v>53539.87</v>
      </c>
      <c r="E68" s="34">
        <v>84591.46</v>
      </c>
      <c r="F68" s="34">
        <v>6305.41</v>
      </c>
      <c r="G68" s="34">
        <v>76629.8</v>
      </c>
      <c r="H68" s="34">
        <v>24980.45</v>
      </c>
      <c r="I68" s="34">
        <v>10045.77</v>
      </c>
      <c r="J68" s="84">
        <v>9016.23</v>
      </c>
      <c r="K68" s="13"/>
    </row>
    <row r="69" spans="1:11" ht="13.5" customHeight="1" x14ac:dyDescent="0.15">
      <c r="A69" s="66"/>
      <c r="B69" s="34"/>
      <c r="C69" s="34"/>
      <c r="D69" s="34"/>
      <c r="E69" s="34"/>
      <c r="F69" s="34"/>
      <c r="G69" s="34"/>
      <c r="H69" s="34"/>
      <c r="I69" s="34"/>
      <c r="J69" s="84"/>
      <c r="K69" s="13"/>
    </row>
    <row r="70" spans="1:11" ht="13.5" customHeight="1" x14ac:dyDescent="0.15">
      <c r="A70" s="66">
        <v>2019.1</v>
      </c>
      <c r="B70" s="34">
        <v>247871.71</v>
      </c>
      <c r="C70" s="34">
        <v>171301.71</v>
      </c>
      <c r="D70" s="34">
        <v>53512.01</v>
      </c>
      <c r="E70" s="34">
        <v>95001.57</v>
      </c>
      <c r="F70" s="34">
        <v>6545.84</v>
      </c>
      <c r="G70" s="34">
        <v>76570</v>
      </c>
      <c r="H70" s="34">
        <v>24548.13</v>
      </c>
      <c r="I70" s="34">
        <v>10098.49</v>
      </c>
      <c r="J70" s="84">
        <v>8962.19</v>
      </c>
      <c r="K70" s="13"/>
    </row>
    <row r="71" spans="1:11" ht="13.5" customHeight="1" x14ac:dyDescent="0.15">
      <c r="A71" s="66">
        <v>2</v>
      </c>
      <c r="B71" s="34">
        <v>264096.99</v>
      </c>
      <c r="C71" s="34">
        <v>186692.46</v>
      </c>
      <c r="D71" s="34">
        <v>60111.1</v>
      </c>
      <c r="E71" s="34">
        <v>102406.85</v>
      </c>
      <c r="F71" s="34">
        <v>6872.53</v>
      </c>
      <c r="G71" s="34">
        <v>77404.53</v>
      </c>
      <c r="H71" s="34">
        <v>25139.32</v>
      </c>
      <c r="I71" s="34">
        <v>10134.69</v>
      </c>
      <c r="J71" s="84">
        <v>9021.27</v>
      </c>
      <c r="K71" s="13"/>
    </row>
    <row r="72" spans="1:11" ht="13.5" customHeight="1" x14ac:dyDescent="0.15">
      <c r="A72" s="66">
        <v>3</v>
      </c>
      <c r="B72" s="34">
        <v>267316.63</v>
      </c>
      <c r="C72" s="34">
        <v>188068.23</v>
      </c>
      <c r="D72" s="34">
        <v>59513.97</v>
      </c>
      <c r="E72" s="34">
        <v>104162.19</v>
      </c>
      <c r="F72" s="34">
        <v>7083.78</v>
      </c>
      <c r="G72" s="34">
        <v>79248.399999999994</v>
      </c>
      <c r="H72" s="34">
        <v>25526.65</v>
      </c>
      <c r="I72" s="34">
        <v>10392.219999999999</v>
      </c>
      <c r="J72" s="84">
        <v>9215.15</v>
      </c>
      <c r="K72" s="13"/>
    </row>
    <row r="73" spans="1:11" ht="13.5" customHeight="1" x14ac:dyDescent="0.15">
      <c r="A73" s="66"/>
      <c r="B73" s="34"/>
      <c r="C73" s="34"/>
      <c r="D73" s="34"/>
      <c r="E73" s="34"/>
      <c r="F73" s="34"/>
      <c r="G73" s="34"/>
      <c r="H73" s="34"/>
      <c r="I73" s="34"/>
      <c r="J73" s="84"/>
      <c r="K73" s="13"/>
    </row>
    <row r="74" spans="1:11" ht="13.5" customHeight="1" x14ac:dyDescent="0.15">
      <c r="A74" s="66">
        <v>4</v>
      </c>
      <c r="B74" s="34">
        <v>279819.89</v>
      </c>
      <c r="C74" s="34">
        <v>198227.9</v>
      </c>
      <c r="D74" s="34">
        <v>62877.15</v>
      </c>
      <c r="E74" s="34">
        <v>108876</v>
      </c>
      <c r="F74" s="34">
        <v>7678.26</v>
      </c>
      <c r="G74" s="34">
        <v>81591.990000000005</v>
      </c>
      <c r="H74" s="34">
        <v>26132.799999999999</v>
      </c>
      <c r="I74" s="34">
        <v>10591.34</v>
      </c>
      <c r="J74" s="84">
        <v>9301.94</v>
      </c>
      <c r="K74" s="13"/>
    </row>
    <row r="75" spans="1:11" ht="13.5" customHeight="1" x14ac:dyDescent="0.15">
      <c r="A75" s="68">
        <v>5</v>
      </c>
      <c r="B75" s="105">
        <v>290278.09000000003</v>
      </c>
      <c r="C75" s="105">
        <v>207444.03</v>
      </c>
      <c r="D75" s="105">
        <v>64875.25</v>
      </c>
      <c r="E75" s="105">
        <v>115196.13</v>
      </c>
      <c r="F75" s="105">
        <v>7838.99</v>
      </c>
      <c r="G75" s="105">
        <v>82834.06</v>
      </c>
      <c r="H75" s="105">
        <v>26397.94</v>
      </c>
      <c r="I75" s="105">
        <v>10658.64</v>
      </c>
      <c r="J75" s="127">
        <v>9604.56</v>
      </c>
      <c r="K75" s="13"/>
    </row>
    <row r="76" spans="1:11" ht="13.5" customHeight="1" x14ac:dyDescent="0.15">
      <c r="A76" s="40" t="s">
        <v>183</v>
      </c>
      <c r="B76" s="23"/>
      <c r="C76" s="27"/>
      <c r="D76" s="27"/>
      <c r="E76" s="27"/>
      <c r="F76" s="27"/>
      <c r="G76" s="27"/>
      <c r="H76" s="27"/>
      <c r="I76" s="27"/>
      <c r="J76" s="27"/>
      <c r="K76" s="13"/>
    </row>
    <row r="77" spans="1:11" ht="13.5" customHeight="1" x14ac:dyDescent="0.15">
      <c r="A77" s="40" t="s">
        <v>191</v>
      </c>
      <c r="B77" s="23"/>
      <c r="C77" s="27"/>
      <c r="D77" s="27"/>
      <c r="E77" s="27"/>
      <c r="F77" s="27"/>
      <c r="G77" s="27"/>
      <c r="H77" s="27"/>
      <c r="I77" s="27"/>
      <c r="J77" s="27"/>
    </row>
    <row r="78" spans="1:11" ht="13.5" customHeight="1" thickBot="1" x14ac:dyDescent="0.2">
      <c r="A78" s="38"/>
      <c r="B78" s="27"/>
      <c r="C78" s="27"/>
      <c r="D78" s="27"/>
      <c r="E78" s="27"/>
      <c r="F78" s="27"/>
      <c r="G78" s="27"/>
      <c r="H78" s="27"/>
      <c r="I78" s="27"/>
      <c r="J78" s="27"/>
    </row>
    <row r="79" spans="1:11" s="27" customFormat="1" ht="12.75" customHeight="1" thickBot="1" x14ac:dyDescent="0.2">
      <c r="A79" s="37"/>
      <c r="B79" s="57" t="s">
        <v>201</v>
      </c>
      <c r="C79" s="149">
        <f>SUM(C75,G75)-B75</f>
        <v>0</v>
      </c>
      <c r="D79" s="12"/>
      <c r="E79" s="12"/>
      <c r="F79" s="12"/>
      <c r="G79" s="12"/>
      <c r="H79" s="12"/>
      <c r="I79" s="12"/>
      <c r="J79" s="12"/>
    </row>
    <row r="80" spans="1:11" s="27" customFormat="1" ht="13.5" customHeight="1" x14ac:dyDescent="0.15">
      <c r="A80" s="39"/>
      <c r="B80" s="120" t="s">
        <v>200</v>
      </c>
      <c r="C80" s="14"/>
      <c r="E80" s="14"/>
      <c r="F80" s="14"/>
      <c r="G80" s="14"/>
      <c r="H80" s="14"/>
      <c r="I80" s="14"/>
      <c r="J80" s="14"/>
    </row>
    <row r="81" spans="1:10" s="27" customFormat="1" ht="15.75" customHeight="1" x14ac:dyDescent="0.15">
      <c r="A81" s="39"/>
      <c r="B81" s="14"/>
      <c r="C81" s="14"/>
      <c r="E81" s="14"/>
      <c r="F81" s="14"/>
      <c r="G81" s="14"/>
      <c r="H81" s="14"/>
      <c r="I81" s="14"/>
      <c r="J81" s="14"/>
    </row>
    <row r="82" spans="1:10" ht="15.75" customHeight="1" x14ac:dyDescent="0.15">
      <c r="A82" s="39"/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15">
      <c r="A83" s="39"/>
      <c r="B83" s="14"/>
      <c r="C83" s="14"/>
      <c r="D83" s="14"/>
      <c r="E83" s="14"/>
      <c r="F83" s="14"/>
      <c r="G83" s="14"/>
      <c r="H83" s="14"/>
      <c r="I83" s="14"/>
      <c r="J83" s="14"/>
    </row>
    <row r="84" spans="1:10" x14ac:dyDescent="0.15">
      <c r="A84" s="39"/>
      <c r="B84" s="14"/>
      <c r="C84" s="14"/>
      <c r="D84" s="14"/>
      <c r="E84" s="14"/>
      <c r="F84" s="14"/>
      <c r="G84" s="14"/>
      <c r="H84" s="14"/>
      <c r="I84" s="14"/>
      <c r="J84" s="14"/>
    </row>
    <row r="85" spans="1:10" x14ac:dyDescent="0.15">
      <c r="A85" s="39"/>
      <c r="B85" s="14"/>
      <c r="C85" s="14"/>
      <c r="D85" s="14"/>
      <c r="E85" s="14"/>
      <c r="F85" s="14"/>
      <c r="G85" s="14"/>
      <c r="H85" s="14"/>
      <c r="I85" s="14"/>
      <c r="J85" s="14"/>
    </row>
    <row r="86" spans="1:10" x14ac:dyDescent="0.15">
      <c r="A86" s="39"/>
      <c r="B86" s="14"/>
      <c r="C86" s="14"/>
      <c r="D86" s="14"/>
      <c r="E86" s="14"/>
      <c r="F86" s="14"/>
      <c r="G86" s="14"/>
      <c r="H86" s="14"/>
      <c r="I86" s="14"/>
      <c r="J86" s="14"/>
    </row>
    <row r="87" spans="1:10" x14ac:dyDescent="0.15">
      <c r="A87" s="39"/>
      <c r="B87" s="14"/>
      <c r="C87" s="14"/>
      <c r="D87" s="14"/>
      <c r="E87" s="14"/>
      <c r="F87" s="14"/>
      <c r="G87" s="14"/>
      <c r="H87" s="14"/>
      <c r="I87" s="14"/>
      <c r="J87" s="14"/>
    </row>
    <row r="88" spans="1:10" x14ac:dyDescent="0.15">
      <c r="A88" s="39"/>
      <c r="B88" s="14"/>
      <c r="C88" s="14"/>
      <c r="D88" s="14"/>
      <c r="E88" s="14"/>
      <c r="F88" s="14"/>
      <c r="G88" s="14"/>
      <c r="H88" s="14"/>
      <c r="I88" s="14"/>
      <c r="J88" s="14"/>
    </row>
    <row r="89" spans="1:10" x14ac:dyDescent="0.15">
      <c r="A89" s="39"/>
      <c r="B89" s="14"/>
      <c r="C89" s="14"/>
      <c r="D89" s="14"/>
      <c r="E89" s="14"/>
      <c r="F89" s="14"/>
      <c r="G89" s="14"/>
      <c r="H89" s="14"/>
      <c r="I89" s="14"/>
      <c r="J89" s="14"/>
    </row>
    <row r="90" spans="1:10" x14ac:dyDescent="0.15">
      <c r="A90" s="39"/>
      <c r="B90" s="14"/>
      <c r="C90" s="14"/>
      <c r="D90" s="14"/>
      <c r="E90" s="14"/>
      <c r="F90" s="14"/>
      <c r="G90" s="14"/>
      <c r="H90" s="14"/>
      <c r="I90" s="14"/>
      <c r="J90" s="14"/>
    </row>
    <row r="91" spans="1:10" x14ac:dyDescent="0.15">
      <c r="A91" s="39"/>
      <c r="B91" s="14"/>
      <c r="C91" s="14"/>
      <c r="D91" s="14"/>
      <c r="E91" s="14"/>
      <c r="F91" s="14"/>
      <c r="G91" s="14"/>
      <c r="H91" s="14"/>
      <c r="I91" s="14"/>
      <c r="J91" s="14"/>
    </row>
    <row r="92" spans="1:10" x14ac:dyDescent="0.15">
      <c r="A92" s="39"/>
      <c r="B92" s="14"/>
      <c r="C92" s="14"/>
      <c r="D92" s="14"/>
      <c r="E92" s="14"/>
      <c r="F92" s="14"/>
      <c r="G92" s="14"/>
      <c r="H92" s="14"/>
      <c r="I92" s="14"/>
      <c r="J92" s="14"/>
    </row>
    <row r="93" spans="1:10" x14ac:dyDescent="0.15">
      <c r="A93" s="39"/>
      <c r="B93" s="14"/>
      <c r="C93" s="14"/>
      <c r="D93" s="14"/>
      <c r="E93" s="14"/>
      <c r="F93" s="14"/>
      <c r="G93" s="14"/>
      <c r="H93" s="14"/>
      <c r="I93" s="14"/>
      <c r="J93" s="14"/>
    </row>
    <row r="94" spans="1:10" x14ac:dyDescent="0.15">
      <c r="A94" s="39"/>
      <c r="B94" s="14"/>
      <c r="C94" s="14"/>
      <c r="D94" s="14"/>
      <c r="E94" s="14"/>
      <c r="F94" s="14"/>
      <c r="G94" s="14"/>
      <c r="H94" s="14"/>
      <c r="I94" s="14"/>
      <c r="J94" s="14"/>
    </row>
    <row r="95" spans="1:10" x14ac:dyDescent="0.15">
      <c r="A95" s="39"/>
      <c r="B95" s="14"/>
      <c r="C95" s="14"/>
      <c r="D95" s="14"/>
      <c r="E95" s="14"/>
      <c r="F95" s="14"/>
      <c r="G95" s="14"/>
      <c r="H95" s="14"/>
      <c r="I95" s="14"/>
      <c r="J95" s="14"/>
    </row>
    <row r="96" spans="1:10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x14ac:dyDescent="0.1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x14ac:dyDescent="0.15">
      <c r="A108" s="26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x14ac:dyDescent="0.15">
      <c r="A109" s="26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s="13" customFormat="1" x14ac:dyDescent="0.15">
      <c r="A111" s="26"/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s="13" customFormat="1" x14ac:dyDescent="0.15">
      <c r="A112" s="26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s="13" customFormat="1" x14ac:dyDescent="0.15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s="13" customFormat="1" x14ac:dyDescent="0.15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s="13" customFormat="1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s="13" customFormat="1" x14ac:dyDescent="0.15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s="13" customFormat="1" x14ac:dyDescent="0.15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s="13" customFormat="1" x14ac:dyDescent="0.15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s="13" customFormat="1" x14ac:dyDescent="0.15">
      <c r="A119" s="26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s="13" customFormat="1" x14ac:dyDescent="0.1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s="13" customFormat="1" x14ac:dyDescent="0.15">
      <c r="A121" s="26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s="13" customFormat="1" x14ac:dyDescent="0.15">
      <c r="A122" s="26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s="13" customFormat="1" x14ac:dyDescent="0.15">
      <c r="A123" s="26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s="13" customFormat="1" x14ac:dyDescent="0.15">
      <c r="A124" s="26"/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s="13" customFormat="1" x14ac:dyDescent="0.15">
      <c r="A125" s="26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s="13" customFormat="1" x14ac:dyDescent="0.15">
      <c r="A126" s="26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s="13" customFormat="1" x14ac:dyDescent="0.15">
      <c r="A127" s="26"/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s="13" customFormat="1" x14ac:dyDescent="0.15">
      <c r="A128" s="26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s="13" customFormat="1" x14ac:dyDescent="0.15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s="13" customFormat="1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s="13" customFormat="1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s="13" customFormat="1" x14ac:dyDescent="0.15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s="13" customFormat="1" x14ac:dyDescent="0.1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s="13" customFormat="1" x14ac:dyDescent="0.15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s="13" customFormat="1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s="13" customFormat="1" x14ac:dyDescent="0.15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s="13" customFormat="1" x14ac:dyDescent="0.1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s="13" customFormat="1" x14ac:dyDescent="0.15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s="13" customFormat="1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s="13" customFormat="1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s="13" customFormat="1" x14ac:dyDescent="0.1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s="13" customFormat="1" x14ac:dyDescent="0.15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s="13" customFormat="1" x14ac:dyDescent="0.1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s="13" customFormat="1" x14ac:dyDescent="0.15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s="13" customFormat="1" x14ac:dyDescent="0.15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s="13" customFormat="1" x14ac:dyDescent="0.15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s="13" customFormat="1" x14ac:dyDescent="0.15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s="13" customFormat="1" x14ac:dyDescent="0.15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s="13" customFormat="1" x14ac:dyDescent="0.1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s="13" customFormat="1" x14ac:dyDescent="0.15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s="13" customFormat="1" x14ac:dyDescent="0.15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s="13" customFormat="1" x14ac:dyDescent="0.15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s="13" customFormat="1" x14ac:dyDescent="0.1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s="13" customFormat="1" x14ac:dyDescent="0.1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s="13" customFormat="1" x14ac:dyDescent="0.1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s="13" customFormat="1" x14ac:dyDescent="0.15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s="13" customFormat="1" x14ac:dyDescent="0.15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s="13" customFormat="1" x14ac:dyDescent="0.1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s="13" customFormat="1" x14ac:dyDescent="0.15">
      <c r="A159" s="26"/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10" s="13" customFormat="1" x14ac:dyDescent="0.15">
      <c r="A160" s="26"/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s="13" customFormat="1" x14ac:dyDescent="0.15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s="13" customFormat="1" x14ac:dyDescent="0.15">
      <c r="A162" s="26"/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s="13" customFormat="1" x14ac:dyDescent="0.15">
      <c r="A163" s="26"/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s="13" customFormat="1" x14ac:dyDescent="0.15">
      <c r="A164" s="26"/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1:10" s="13" customFormat="1" x14ac:dyDescent="0.15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s="13" customFormat="1" x14ac:dyDescent="0.15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s="13" customFormat="1" x14ac:dyDescent="0.15">
      <c r="A167" s="26"/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s="13" customFormat="1" x14ac:dyDescent="0.15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s="13" customFormat="1" x14ac:dyDescent="0.15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s="13" customFormat="1" x14ac:dyDescent="0.15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s="13" customFormat="1" x14ac:dyDescent="0.15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s="13" customFormat="1" x14ac:dyDescent="0.15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s="13" customFormat="1" x14ac:dyDescent="0.15">
      <c r="A173" s="26"/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s="13" customFormat="1" x14ac:dyDescent="0.15">
      <c r="A174" s="26"/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s="13" customFormat="1" x14ac:dyDescent="0.15">
      <c r="A175" s="26"/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0" s="13" customFormat="1" x14ac:dyDescent="0.15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 s="13" customFormat="1" x14ac:dyDescent="0.15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s="13" customFormat="1" x14ac:dyDescent="0.15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s="13" customFormat="1" x14ac:dyDescent="0.15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s="13" customFormat="1" x14ac:dyDescent="0.15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s="13" customFormat="1" x14ac:dyDescent="0.15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s="13" customFormat="1" x14ac:dyDescent="0.15">
      <c r="A182" s="26"/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s="13" customFormat="1" x14ac:dyDescent="0.15">
      <c r="A183" s="26"/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s="13" customFormat="1" x14ac:dyDescent="0.15">
      <c r="A184" s="26"/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1:10" s="13" customFormat="1" x14ac:dyDescent="0.15">
      <c r="A185" s="26"/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1:10" s="13" customFormat="1" x14ac:dyDescent="0.15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s="13" customFormat="1" x14ac:dyDescent="0.15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88" spans="1:10" s="13" customFormat="1" x14ac:dyDescent="0.15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0" s="13" customFormat="1" x14ac:dyDescent="0.15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90" spans="1:10" s="13" customFormat="1" x14ac:dyDescent="0.15">
      <c r="A190" s="26"/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s="13" customFormat="1" x14ac:dyDescent="0.15">
      <c r="A191" s="26"/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s="13" customFormat="1" x14ac:dyDescent="0.15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s="13" customFormat="1" x14ac:dyDescent="0.15">
      <c r="A193" s="26"/>
      <c r="B193" s="26"/>
      <c r="C193" s="26"/>
      <c r="D193" s="26"/>
      <c r="E193" s="26"/>
      <c r="F193" s="26"/>
      <c r="G193" s="26"/>
      <c r="H193" s="26"/>
      <c r="I193" s="26"/>
      <c r="J193" s="26"/>
    </row>
    <row r="194" spans="1:10" s="13" customFormat="1" x14ac:dyDescent="0.15">
      <c r="A194" s="26"/>
      <c r="B194" s="26"/>
      <c r="C194" s="26"/>
      <c r="D194" s="26"/>
      <c r="E194" s="26"/>
      <c r="F194" s="26"/>
      <c r="G194" s="26"/>
      <c r="H194" s="26"/>
      <c r="I194" s="26"/>
      <c r="J194" s="26"/>
    </row>
    <row r="195" spans="1:10" s="13" customFormat="1" x14ac:dyDescent="0.15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s="13" customFormat="1" x14ac:dyDescent="0.15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s="13" customFormat="1" x14ac:dyDescent="0.15">
      <c r="A197" s="26"/>
      <c r="B197" s="26"/>
      <c r="C197" s="26"/>
      <c r="D197" s="26"/>
      <c r="E197" s="26"/>
      <c r="F197" s="26"/>
      <c r="G197" s="26"/>
      <c r="H197" s="26"/>
      <c r="I197" s="26"/>
      <c r="J197" s="26"/>
    </row>
    <row r="198" spans="1:10" s="13" customFormat="1" x14ac:dyDescent="0.15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  <row r="199" spans="1:10" s="13" customFormat="1" x14ac:dyDescent="0.15">
      <c r="A199" s="26"/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s="13" customFormat="1" x14ac:dyDescent="0.15">
      <c r="A200" s="26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s="13" customFormat="1" x14ac:dyDescent="0.15">
      <c r="A201" s="26"/>
      <c r="B201" s="26"/>
      <c r="C201" s="26"/>
      <c r="D201" s="26"/>
      <c r="E201" s="26"/>
      <c r="F201" s="26"/>
      <c r="G201" s="26"/>
      <c r="H201" s="26"/>
      <c r="I201" s="26"/>
      <c r="J201" s="26"/>
    </row>
    <row r="202" spans="1:10" s="13" customFormat="1" x14ac:dyDescent="0.15">
      <c r="A202" s="26"/>
      <c r="B202" s="26"/>
      <c r="C202" s="26"/>
      <c r="D202" s="26"/>
      <c r="E202" s="26"/>
      <c r="F202" s="26"/>
      <c r="G202" s="26"/>
      <c r="H202" s="26"/>
      <c r="I202" s="26"/>
      <c r="J202" s="26"/>
    </row>
    <row r="203" spans="1:10" s="13" customFormat="1" x14ac:dyDescent="0.15">
      <c r="A203" s="26"/>
      <c r="B203" s="26"/>
      <c r="C203" s="26"/>
      <c r="D203" s="26"/>
      <c r="E203" s="26"/>
      <c r="F203" s="26"/>
      <c r="G203" s="26"/>
      <c r="H203" s="26"/>
      <c r="I203" s="26"/>
      <c r="J203" s="26"/>
    </row>
    <row r="204" spans="1:10" s="13" customFormat="1" x14ac:dyDescent="0.15">
      <c r="A204" s="26"/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s="13" customFormat="1" x14ac:dyDescent="0.15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  <row r="206" spans="1:10" s="13" customFormat="1" x14ac:dyDescent="0.15">
      <c r="A206" s="26"/>
      <c r="B206" s="26"/>
      <c r="C206" s="26"/>
      <c r="D206" s="26"/>
      <c r="E206" s="26"/>
      <c r="F206" s="26"/>
      <c r="G206" s="26"/>
      <c r="H206" s="26"/>
      <c r="I206" s="26"/>
      <c r="J206" s="26"/>
    </row>
    <row r="207" spans="1:10" s="13" customFormat="1" x14ac:dyDescent="0.15">
      <c r="A207" s="26"/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 s="13" customFormat="1" x14ac:dyDescent="0.15">
      <c r="A208" s="26"/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1:10" s="13" customFormat="1" x14ac:dyDescent="0.15">
      <c r="A209" s="26"/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 s="13" customFormat="1" x14ac:dyDescent="0.15">
      <c r="A210" s="26"/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 s="13" customFormat="1" x14ac:dyDescent="0.15">
      <c r="A211" s="26"/>
      <c r="B211" s="26"/>
      <c r="C211" s="26"/>
      <c r="D211" s="26"/>
      <c r="E211" s="26"/>
      <c r="F211" s="26"/>
      <c r="G211" s="26"/>
      <c r="H211" s="26"/>
      <c r="I211" s="26"/>
      <c r="J211" s="26"/>
    </row>
    <row r="212" spans="1:10" s="13" customFormat="1" x14ac:dyDescent="0.15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s="13" customFormat="1" x14ac:dyDescent="0.15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s="13" customFormat="1" x14ac:dyDescent="0.15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13" customFormat="1" x14ac:dyDescent="0.15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s="13" customFormat="1" x14ac:dyDescent="0.15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s="13" customFormat="1" x14ac:dyDescent="0.15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s="13" customFormat="1" x14ac:dyDescent="0.15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s="13" customFormat="1" x14ac:dyDescent="0.15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s="13" customFormat="1" x14ac:dyDescent="0.15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s="13" customFormat="1" x14ac:dyDescent="0.15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s="13" customFormat="1" x14ac:dyDescent="0.15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s="13" customFormat="1" x14ac:dyDescent="0.15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s="13" customFormat="1" x14ac:dyDescent="0.15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s="13" customFormat="1" x14ac:dyDescent="0.15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s="13" customFormat="1" x14ac:dyDescent="0.15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1:10" s="13" customFormat="1" x14ac:dyDescent="0.15">
      <c r="A227" s="26"/>
      <c r="B227" s="26"/>
      <c r="C227" s="26"/>
      <c r="D227" s="26"/>
      <c r="E227" s="26"/>
      <c r="F227" s="26"/>
      <c r="G227" s="26"/>
      <c r="H227" s="26"/>
      <c r="I227" s="26"/>
      <c r="J227" s="26"/>
    </row>
    <row r="228" spans="1:10" s="13" customFormat="1" x14ac:dyDescent="0.15">
      <c r="A228" s="26"/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1:10" s="13" customFormat="1" x14ac:dyDescent="0.15">
      <c r="A229" s="26"/>
      <c r="B229" s="26"/>
      <c r="C229" s="26"/>
      <c r="D229" s="26"/>
      <c r="E229" s="26"/>
      <c r="F229" s="26"/>
      <c r="G229" s="26"/>
      <c r="H229" s="26"/>
      <c r="I229" s="26"/>
      <c r="J229" s="26"/>
    </row>
    <row r="230" spans="1:10" s="13" customFormat="1" x14ac:dyDescent="0.15">
      <c r="A230" s="26"/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0" s="13" customFormat="1" x14ac:dyDescent="0.15">
      <c r="A231" s="26"/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1:10" s="13" customFormat="1" x14ac:dyDescent="0.15">
      <c r="A232" s="26"/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0" s="13" customFormat="1" x14ac:dyDescent="0.15">
      <c r="A233" s="26"/>
      <c r="B233" s="26"/>
      <c r="C233" s="26"/>
      <c r="D233" s="26"/>
      <c r="E233" s="26"/>
      <c r="F233" s="26"/>
      <c r="G233" s="26"/>
      <c r="H233" s="26"/>
      <c r="I233" s="26"/>
      <c r="J233" s="26"/>
    </row>
    <row r="234" spans="1:10" s="13" customFormat="1" x14ac:dyDescent="0.15">
      <c r="A234" s="26"/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s="13" customFormat="1" x14ac:dyDescent="0.15">
      <c r="A235" s="26"/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1:10" s="13" customFormat="1" x14ac:dyDescent="0.15">
      <c r="A236" s="26"/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1:10" s="13" customFormat="1" x14ac:dyDescent="0.15">
      <c r="A237" s="26"/>
      <c r="B237" s="26"/>
      <c r="C237" s="26"/>
      <c r="D237" s="26"/>
      <c r="E237" s="26"/>
      <c r="F237" s="26"/>
      <c r="G237" s="26"/>
      <c r="H237" s="26"/>
      <c r="I237" s="26"/>
      <c r="J237" s="26"/>
    </row>
    <row r="238" spans="1:10" s="13" customFormat="1" x14ac:dyDescent="0.15">
      <c r="A238" s="26"/>
      <c r="B238" s="26"/>
      <c r="C238" s="26"/>
      <c r="D238" s="26"/>
      <c r="E238" s="26"/>
      <c r="F238" s="26"/>
      <c r="G238" s="26"/>
      <c r="H238" s="26"/>
      <c r="I238" s="26"/>
      <c r="J238" s="26"/>
    </row>
    <row r="239" spans="1:10" s="13" customFormat="1" x14ac:dyDescent="0.15">
      <c r="A239" s="26"/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1:10" s="13" customFormat="1" x14ac:dyDescent="0.15">
      <c r="A240" s="26"/>
      <c r="B240" s="26"/>
      <c r="C240" s="26"/>
      <c r="D240" s="26"/>
      <c r="E240" s="26"/>
      <c r="F240" s="26"/>
      <c r="G240" s="26"/>
      <c r="H240" s="26"/>
      <c r="I240" s="26"/>
      <c r="J240" s="26"/>
    </row>
    <row r="241" spans="1:10" s="13" customFormat="1" x14ac:dyDescent="0.15">
      <c r="A241" s="26"/>
      <c r="B241" s="26"/>
      <c r="C241" s="26"/>
      <c r="D241" s="26"/>
      <c r="E241" s="26"/>
      <c r="F241" s="26"/>
      <c r="G241" s="26"/>
      <c r="H241" s="26"/>
      <c r="I241" s="26"/>
      <c r="J241" s="26"/>
    </row>
    <row r="242" spans="1:10" s="13" customFormat="1" x14ac:dyDescent="0.15">
      <c r="A242" s="26"/>
      <c r="B242" s="26"/>
      <c r="C242" s="26"/>
      <c r="D242" s="26"/>
      <c r="E242" s="26"/>
      <c r="F242" s="26"/>
      <c r="G242" s="26"/>
      <c r="H242" s="26"/>
      <c r="I242" s="26"/>
      <c r="J242" s="26"/>
    </row>
    <row r="243" spans="1:10" s="13" customFormat="1" x14ac:dyDescent="0.15">
      <c r="A243" s="26"/>
      <c r="B243" s="26"/>
      <c r="C243" s="26"/>
      <c r="D243" s="26"/>
      <c r="E243" s="26"/>
      <c r="F243" s="26"/>
      <c r="G243" s="26"/>
      <c r="H243" s="26"/>
      <c r="I243" s="26"/>
      <c r="J243" s="26"/>
    </row>
    <row r="244" spans="1:10" s="13" customFormat="1" x14ac:dyDescent="0.15">
      <c r="A244" s="26"/>
      <c r="B244" s="26"/>
      <c r="C244" s="26"/>
      <c r="D244" s="26"/>
      <c r="E244" s="26"/>
      <c r="F244" s="26"/>
      <c r="G244" s="26"/>
      <c r="H244" s="26"/>
      <c r="I244" s="26"/>
      <c r="J244" s="26"/>
    </row>
    <row r="245" spans="1:10" s="13" customFormat="1" x14ac:dyDescent="0.15">
      <c r="A245" s="26"/>
      <c r="B245" s="26"/>
      <c r="C245" s="26"/>
      <c r="D245" s="26"/>
      <c r="E245" s="26"/>
      <c r="F245" s="26"/>
      <c r="G245" s="26"/>
      <c r="H245" s="26"/>
      <c r="I245" s="26"/>
      <c r="J245" s="26"/>
    </row>
    <row r="246" spans="1:10" s="13" customFormat="1" x14ac:dyDescent="0.15">
      <c r="A246" s="26"/>
      <c r="B246" s="26"/>
      <c r="C246" s="26"/>
      <c r="D246" s="26"/>
      <c r="E246" s="26"/>
      <c r="F246" s="26"/>
      <c r="G246" s="26"/>
      <c r="H246" s="26"/>
      <c r="I246" s="26"/>
      <c r="J246" s="26"/>
    </row>
    <row r="247" spans="1:10" s="13" customFormat="1" x14ac:dyDescent="0.15">
      <c r="A247" s="26"/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1:10" s="13" customFormat="1" x14ac:dyDescent="0.15">
      <c r="A248" s="26"/>
      <c r="B248" s="26"/>
      <c r="C248" s="26"/>
      <c r="D248" s="26"/>
      <c r="E248" s="26"/>
      <c r="F248" s="26"/>
      <c r="G248" s="26"/>
      <c r="H248" s="26"/>
      <c r="I248" s="26"/>
      <c r="J248" s="26"/>
    </row>
    <row r="249" spans="1:10" s="13" customFormat="1" x14ac:dyDescent="0.15">
      <c r="A249" s="26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s="13" customFormat="1" x14ac:dyDescent="0.15">
      <c r="A250" s="26"/>
      <c r="B250" s="26"/>
      <c r="C250" s="26"/>
      <c r="D250" s="26"/>
      <c r="E250" s="26"/>
      <c r="F250" s="26"/>
      <c r="G250" s="26"/>
      <c r="H250" s="26"/>
      <c r="I250" s="26"/>
      <c r="J250" s="26"/>
    </row>
    <row r="251" spans="1:10" s="13" customFormat="1" x14ac:dyDescent="0.15">
      <c r="A251" s="26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s="13" customFormat="1" x14ac:dyDescent="0.15">
      <c r="A252" s="26"/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1:10" s="13" customFormat="1" x14ac:dyDescent="0.15">
      <c r="A253" s="26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s="13" customFormat="1" x14ac:dyDescent="0.15">
      <c r="A254" s="26"/>
      <c r="B254" s="26"/>
      <c r="C254" s="26"/>
      <c r="D254" s="26"/>
      <c r="E254" s="26"/>
      <c r="F254" s="26"/>
      <c r="G254" s="26"/>
      <c r="H254" s="26"/>
      <c r="I254" s="26"/>
      <c r="J254" s="26"/>
    </row>
    <row r="255" spans="1:10" s="13" customFormat="1" x14ac:dyDescent="0.15">
      <c r="A255" s="26"/>
      <c r="B255" s="26"/>
      <c r="C255" s="26"/>
      <c r="D255" s="26"/>
      <c r="E255" s="26"/>
      <c r="F255" s="26"/>
      <c r="G255" s="26"/>
      <c r="H255" s="26"/>
      <c r="I255" s="26"/>
      <c r="J255" s="26"/>
    </row>
    <row r="256" spans="1:10" s="13" customFormat="1" x14ac:dyDescent="0.15">
      <c r="A256" s="26"/>
      <c r="B256" s="26"/>
      <c r="C256" s="26"/>
      <c r="D256" s="26"/>
      <c r="E256" s="26"/>
      <c r="F256" s="26"/>
      <c r="G256" s="26"/>
      <c r="H256" s="26"/>
      <c r="I256" s="26"/>
      <c r="J256" s="26"/>
    </row>
    <row r="257" spans="1:10" s="13" customFormat="1" x14ac:dyDescent="0.15">
      <c r="A257" s="26"/>
      <c r="B257" s="26"/>
      <c r="C257" s="26"/>
      <c r="D257" s="26"/>
      <c r="E257" s="26"/>
      <c r="F257" s="26"/>
      <c r="G257" s="26"/>
      <c r="H257" s="26"/>
      <c r="I257" s="26"/>
      <c r="J257" s="26"/>
    </row>
    <row r="258" spans="1:10" s="13" customFormat="1" x14ac:dyDescent="0.15">
      <c r="A258" s="26"/>
      <c r="B258" s="26"/>
      <c r="C258" s="26"/>
      <c r="D258" s="26"/>
      <c r="E258" s="26"/>
      <c r="F258" s="26"/>
      <c r="G258" s="26"/>
      <c r="H258" s="26"/>
      <c r="I258" s="26"/>
      <c r="J258" s="26"/>
    </row>
    <row r="259" spans="1:10" s="13" customFormat="1" x14ac:dyDescent="0.15">
      <c r="A259" s="26"/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1:10" s="13" customFormat="1" x14ac:dyDescent="0.15">
      <c r="A260" s="26"/>
      <c r="B260" s="26"/>
      <c r="C260" s="26"/>
      <c r="D260" s="26"/>
      <c r="E260" s="26"/>
      <c r="F260" s="26"/>
      <c r="G260" s="26"/>
      <c r="H260" s="26"/>
      <c r="I260" s="26"/>
      <c r="J260" s="26"/>
    </row>
    <row r="261" spans="1:10" s="13" customFormat="1" x14ac:dyDescent="0.15">
      <c r="A261" s="26"/>
      <c r="B261" s="26"/>
      <c r="C261" s="26"/>
      <c r="D261" s="26"/>
      <c r="E261" s="26"/>
      <c r="F261" s="26"/>
      <c r="G261" s="26"/>
      <c r="H261" s="26"/>
      <c r="I261" s="26"/>
      <c r="J261" s="26"/>
    </row>
    <row r="262" spans="1:10" s="13" customFormat="1" x14ac:dyDescent="0.15">
      <c r="A262" s="26"/>
      <c r="B262" s="26"/>
      <c r="C262" s="26"/>
      <c r="D262" s="26"/>
      <c r="E262" s="26"/>
      <c r="F262" s="26"/>
      <c r="G262" s="26"/>
      <c r="H262" s="26"/>
      <c r="I262" s="26"/>
      <c r="J262" s="26"/>
    </row>
    <row r="263" spans="1:10" s="13" customFormat="1" x14ac:dyDescent="0.15">
      <c r="A263" s="26"/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10" s="13" customFormat="1" x14ac:dyDescent="0.15">
      <c r="A264" s="26"/>
      <c r="B264" s="26"/>
      <c r="C264" s="26"/>
      <c r="D264" s="26"/>
      <c r="E264" s="26"/>
      <c r="F264" s="26"/>
      <c r="G264" s="26"/>
      <c r="H264" s="26"/>
      <c r="I264" s="26"/>
      <c r="J264" s="26"/>
    </row>
    <row r="265" spans="1:10" s="13" customFormat="1" x14ac:dyDescent="0.15">
      <c r="A265" s="26"/>
      <c r="B265" s="26"/>
      <c r="C265" s="26"/>
      <c r="D265" s="26"/>
      <c r="E265" s="26"/>
      <c r="F265" s="26"/>
      <c r="G265" s="26"/>
      <c r="H265" s="26"/>
      <c r="I265" s="26"/>
      <c r="J265" s="26"/>
    </row>
    <row r="266" spans="1:10" s="13" customFormat="1" x14ac:dyDescent="0.15">
      <c r="A266" s="26"/>
      <c r="B266" s="26"/>
      <c r="C266" s="26"/>
      <c r="D266" s="26"/>
      <c r="E266" s="26"/>
      <c r="F266" s="26"/>
      <c r="G266" s="26"/>
      <c r="H266" s="26"/>
      <c r="I266" s="26"/>
      <c r="J266" s="26"/>
    </row>
    <row r="267" spans="1:10" s="13" customFormat="1" x14ac:dyDescent="0.15">
      <c r="A267" s="26"/>
      <c r="B267" s="26"/>
      <c r="C267" s="26"/>
      <c r="D267" s="26"/>
      <c r="E267" s="26"/>
      <c r="F267" s="26"/>
      <c r="G267" s="26"/>
      <c r="H267" s="26"/>
      <c r="I267" s="26"/>
      <c r="J267" s="26"/>
    </row>
    <row r="268" spans="1:10" s="13" customFormat="1" x14ac:dyDescent="0.15">
      <c r="A268" s="26"/>
      <c r="B268" s="26"/>
      <c r="C268" s="26"/>
      <c r="D268" s="26"/>
      <c r="E268" s="26"/>
      <c r="F268" s="26"/>
      <c r="G268" s="26"/>
      <c r="H268" s="26"/>
      <c r="I268" s="26"/>
      <c r="J268" s="26"/>
    </row>
    <row r="269" spans="1:10" s="13" customFormat="1" x14ac:dyDescent="0.15">
      <c r="A269" s="26"/>
      <c r="B269" s="26"/>
      <c r="C269" s="26"/>
      <c r="D269" s="26"/>
      <c r="E269" s="26"/>
      <c r="F269" s="26"/>
      <c r="G269" s="26"/>
      <c r="H269" s="26"/>
      <c r="I269" s="26"/>
      <c r="J269" s="26"/>
    </row>
    <row r="270" spans="1:10" s="13" customFormat="1" x14ac:dyDescent="0.15">
      <c r="A270" s="26"/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s="13" customFormat="1" x14ac:dyDescent="0.15">
      <c r="A271" s="26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s="13" customFormat="1" x14ac:dyDescent="0.15">
      <c r="A272" s="26"/>
      <c r="B272" s="26"/>
      <c r="C272" s="26"/>
      <c r="D272" s="26"/>
      <c r="E272" s="26"/>
      <c r="F272" s="26"/>
      <c r="G272" s="26"/>
      <c r="H272" s="26"/>
      <c r="I272" s="26"/>
      <c r="J272" s="26"/>
    </row>
    <row r="273" spans="1:10" s="13" customFormat="1" x14ac:dyDescent="0.15">
      <c r="A273" s="26"/>
      <c r="B273" s="26"/>
      <c r="C273" s="26"/>
      <c r="D273" s="26"/>
      <c r="E273" s="26"/>
      <c r="F273" s="26"/>
      <c r="G273" s="26"/>
      <c r="H273" s="26"/>
      <c r="I273" s="26"/>
      <c r="J273" s="26"/>
    </row>
    <row r="274" spans="1:10" s="13" customFormat="1" x14ac:dyDescent="0.15">
      <c r="A274" s="26"/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s="13" customFormat="1" x14ac:dyDescent="0.15">
      <c r="A275" s="26"/>
      <c r="B275" s="26"/>
      <c r="C275" s="26"/>
      <c r="D275" s="26"/>
      <c r="E275" s="26"/>
      <c r="F275" s="26"/>
      <c r="G275" s="26"/>
      <c r="H275" s="26"/>
      <c r="I275" s="26"/>
      <c r="J275" s="26"/>
    </row>
    <row r="276" spans="1:10" s="13" customFormat="1" x14ac:dyDescent="0.15">
      <c r="A276" s="26"/>
      <c r="B276" s="26"/>
      <c r="C276" s="26"/>
      <c r="D276" s="26"/>
      <c r="E276" s="26"/>
      <c r="F276" s="26"/>
      <c r="G276" s="26"/>
      <c r="H276" s="26"/>
      <c r="I276" s="26"/>
      <c r="J276" s="26"/>
    </row>
    <row r="277" spans="1:10" s="13" customFormat="1" x14ac:dyDescent="0.15">
      <c r="A277" s="26"/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1:10" s="13" customFormat="1" x14ac:dyDescent="0.15">
      <c r="A278" s="26"/>
      <c r="B278" s="26"/>
      <c r="C278" s="26"/>
      <c r="D278" s="26"/>
      <c r="E278" s="26"/>
      <c r="F278" s="26"/>
      <c r="G278" s="26"/>
      <c r="H278" s="26"/>
      <c r="I278" s="26"/>
      <c r="J278" s="26"/>
    </row>
    <row r="279" spans="1:10" s="13" customFormat="1" x14ac:dyDescent="0.15">
      <c r="A279" s="26"/>
      <c r="B279" s="26"/>
      <c r="C279" s="26"/>
      <c r="D279" s="26"/>
      <c r="E279" s="26"/>
      <c r="F279" s="26"/>
      <c r="G279" s="26"/>
      <c r="H279" s="26"/>
      <c r="I279" s="26"/>
      <c r="J279" s="26"/>
    </row>
    <row r="280" spans="1:10" s="13" customFormat="1" x14ac:dyDescent="0.15">
      <c r="A280" s="26"/>
      <c r="B280" s="26"/>
      <c r="C280" s="26"/>
      <c r="D280" s="26"/>
      <c r="E280" s="26"/>
      <c r="F280" s="26"/>
      <c r="G280" s="26"/>
      <c r="H280" s="26"/>
      <c r="I280" s="26"/>
      <c r="J280" s="26"/>
    </row>
    <row r="281" spans="1:10" s="13" customFormat="1" x14ac:dyDescent="0.15">
      <c r="A281" s="26"/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1:10" s="13" customFormat="1" x14ac:dyDescent="0.15">
      <c r="A282" s="26"/>
      <c r="B282" s="26"/>
      <c r="C282" s="26"/>
      <c r="D282" s="26"/>
      <c r="E282" s="26"/>
      <c r="F282" s="26"/>
      <c r="G282" s="26"/>
      <c r="H282" s="26"/>
      <c r="I282" s="26"/>
      <c r="J282" s="26"/>
    </row>
    <row r="283" spans="1:10" s="13" customFormat="1" x14ac:dyDescent="0.15">
      <c r="A283" s="26"/>
      <c r="B283" s="26"/>
      <c r="C283" s="26"/>
      <c r="D283" s="26"/>
      <c r="E283" s="26"/>
      <c r="F283" s="26"/>
      <c r="G283" s="26"/>
      <c r="H283" s="26"/>
      <c r="I283" s="26"/>
      <c r="J283" s="26"/>
    </row>
    <row r="284" spans="1:10" s="13" customFormat="1" x14ac:dyDescent="0.15">
      <c r="A284" s="26"/>
      <c r="B284" s="26"/>
      <c r="C284" s="26"/>
      <c r="D284" s="26"/>
      <c r="E284" s="26"/>
      <c r="F284" s="26"/>
      <c r="G284" s="26"/>
      <c r="H284" s="26"/>
      <c r="I284" s="26"/>
      <c r="J284" s="26"/>
    </row>
    <row r="285" spans="1:10" s="13" customFormat="1" x14ac:dyDescent="0.15">
      <c r="A285" s="26"/>
      <c r="B285" s="26"/>
      <c r="C285" s="26"/>
      <c r="D285" s="26"/>
      <c r="E285" s="26"/>
      <c r="F285" s="26"/>
      <c r="G285" s="26"/>
      <c r="H285" s="26"/>
      <c r="I285" s="26"/>
      <c r="J285" s="26"/>
    </row>
    <row r="286" spans="1:10" s="13" customFormat="1" x14ac:dyDescent="0.15">
      <c r="A286" s="26"/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1:10" s="13" customFormat="1" x14ac:dyDescent="0.15">
      <c r="A287" s="26"/>
      <c r="B287" s="26"/>
      <c r="C287" s="26"/>
      <c r="D287" s="26"/>
      <c r="E287" s="26"/>
      <c r="F287" s="26"/>
      <c r="G287" s="26"/>
      <c r="H287" s="26"/>
      <c r="I287" s="26"/>
      <c r="J287" s="26"/>
    </row>
    <row r="288" spans="1:10" s="13" customFormat="1" x14ac:dyDescent="0.15">
      <c r="A288" s="26"/>
      <c r="B288" s="26"/>
      <c r="C288" s="26"/>
      <c r="D288" s="26"/>
      <c r="E288" s="26"/>
      <c r="F288" s="26"/>
      <c r="G288" s="26"/>
      <c r="H288" s="26"/>
      <c r="I288" s="26"/>
      <c r="J288" s="26"/>
    </row>
    <row r="289" spans="1:10" s="13" customFormat="1" x14ac:dyDescent="0.15">
      <c r="A289" s="26"/>
      <c r="B289" s="26"/>
      <c r="C289" s="26"/>
      <c r="D289" s="26"/>
      <c r="E289" s="26"/>
      <c r="F289" s="26"/>
      <c r="G289" s="26"/>
      <c r="H289" s="26"/>
      <c r="I289" s="26"/>
      <c r="J289" s="26"/>
    </row>
    <row r="290" spans="1:10" s="13" customFormat="1" x14ac:dyDescent="0.15">
      <c r="A290" s="26"/>
      <c r="B290" s="26"/>
      <c r="C290" s="26"/>
      <c r="D290" s="26"/>
      <c r="E290" s="26"/>
      <c r="F290" s="26"/>
      <c r="G290" s="26"/>
      <c r="H290" s="26"/>
      <c r="I290" s="26"/>
      <c r="J290" s="26"/>
    </row>
    <row r="291" spans="1:10" s="13" customFormat="1" x14ac:dyDescent="0.15">
      <c r="A291" s="26"/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1:10" s="13" customFormat="1" x14ac:dyDescent="0.15">
      <c r="A292" s="26"/>
      <c r="B292" s="26"/>
      <c r="C292" s="26"/>
      <c r="D292" s="26"/>
      <c r="E292" s="26"/>
      <c r="F292" s="26"/>
      <c r="G292" s="26"/>
      <c r="H292" s="26"/>
      <c r="I292" s="26"/>
      <c r="J292" s="26"/>
    </row>
    <row r="293" spans="1:10" s="13" customFormat="1" x14ac:dyDescent="0.15">
      <c r="A293" s="26"/>
      <c r="B293" s="26"/>
      <c r="C293" s="26"/>
      <c r="D293" s="26"/>
      <c r="E293" s="26"/>
      <c r="F293" s="26"/>
      <c r="G293" s="26"/>
      <c r="H293" s="26"/>
      <c r="I293" s="26"/>
      <c r="J293" s="26"/>
    </row>
    <row r="294" spans="1:10" s="13" customFormat="1" x14ac:dyDescent="0.15">
      <c r="A294" s="26"/>
      <c r="B294" s="26"/>
      <c r="C294" s="26"/>
      <c r="D294" s="26"/>
      <c r="E294" s="26"/>
      <c r="F294" s="26"/>
      <c r="G294" s="26"/>
      <c r="H294" s="26"/>
      <c r="I294" s="26"/>
      <c r="J294" s="26"/>
    </row>
    <row r="295" spans="1:10" s="13" customFormat="1" x14ac:dyDescent="0.15">
      <c r="A295" s="26"/>
      <c r="B295" s="26"/>
      <c r="C295" s="26"/>
      <c r="D295" s="26"/>
      <c r="E295" s="26"/>
      <c r="F295" s="26"/>
      <c r="G295" s="26"/>
      <c r="H295" s="26"/>
      <c r="I295" s="26"/>
      <c r="J295" s="26"/>
    </row>
    <row r="296" spans="1:10" s="13" customFormat="1" x14ac:dyDescent="0.15">
      <c r="A296" s="26"/>
      <c r="B296" s="26"/>
      <c r="C296" s="26"/>
      <c r="D296" s="26"/>
      <c r="E296" s="26"/>
      <c r="F296" s="26"/>
      <c r="G296" s="26"/>
      <c r="H296" s="26"/>
      <c r="I296" s="26"/>
      <c r="J296" s="26"/>
    </row>
    <row r="297" spans="1:10" s="13" customFormat="1" x14ac:dyDescent="0.15">
      <c r="A297" s="26"/>
      <c r="B297" s="26"/>
      <c r="C297" s="26"/>
      <c r="D297" s="26"/>
      <c r="E297" s="26"/>
      <c r="F297" s="26"/>
      <c r="G297" s="26"/>
      <c r="H297" s="26"/>
      <c r="I297" s="26"/>
      <c r="J297" s="26"/>
    </row>
    <row r="298" spans="1:10" s="13" customFormat="1" x14ac:dyDescent="0.15">
      <c r="A298" s="26"/>
      <c r="B298" s="26"/>
      <c r="C298" s="26"/>
      <c r="D298" s="26"/>
      <c r="E298" s="26"/>
      <c r="F298" s="26"/>
      <c r="G298" s="26"/>
      <c r="H298" s="26"/>
      <c r="I298" s="26"/>
      <c r="J298" s="26"/>
    </row>
    <row r="299" spans="1:10" s="13" customFormat="1" x14ac:dyDescent="0.15">
      <c r="A299" s="26"/>
      <c r="B299" s="26"/>
      <c r="C299" s="26"/>
      <c r="D299" s="26"/>
      <c r="E299" s="26"/>
      <c r="F299" s="26"/>
      <c r="G299" s="26"/>
      <c r="H299" s="26"/>
      <c r="I299" s="26"/>
      <c r="J299" s="26"/>
    </row>
    <row r="300" spans="1:10" s="13" customFormat="1" x14ac:dyDescent="0.15">
      <c r="A300" s="26"/>
      <c r="B300" s="26"/>
      <c r="C300" s="26"/>
      <c r="D300" s="26"/>
      <c r="E300" s="26"/>
      <c r="F300" s="26"/>
      <c r="G300" s="26"/>
      <c r="H300" s="26"/>
      <c r="I300" s="26"/>
      <c r="J300" s="26"/>
    </row>
    <row r="301" spans="1:10" s="13" customFormat="1" x14ac:dyDescent="0.15">
      <c r="A301" s="26"/>
      <c r="B301" s="26"/>
      <c r="C301" s="26"/>
      <c r="D301" s="26"/>
      <c r="E301" s="26"/>
      <c r="F301" s="26"/>
      <c r="G301" s="26"/>
      <c r="H301" s="26"/>
      <c r="I301" s="26"/>
      <c r="J301" s="26"/>
    </row>
    <row r="302" spans="1:10" s="13" customFormat="1" x14ac:dyDescent="0.15">
      <c r="A302" s="26"/>
      <c r="B302" s="26"/>
      <c r="C302" s="26"/>
      <c r="D302" s="26"/>
      <c r="E302" s="26"/>
      <c r="F302" s="26"/>
      <c r="G302" s="26"/>
      <c r="H302" s="26"/>
      <c r="I302" s="26"/>
      <c r="J302" s="26"/>
    </row>
    <row r="303" spans="1:10" s="13" customFormat="1" x14ac:dyDescent="0.15">
      <c r="A303" s="26"/>
      <c r="B303" s="26"/>
      <c r="C303" s="26"/>
      <c r="D303" s="26"/>
      <c r="E303" s="26"/>
      <c r="F303" s="26"/>
      <c r="G303" s="26"/>
      <c r="H303" s="26"/>
      <c r="I303" s="26"/>
      <c r="J303" s="26"/>
    </row>
    <row r="304" spans="1:10" s="13" customFormat="1" x14ac:dyDescent="0.15">
      <c r="A304" s="26"/>
      <c r="B304" s="26"/>
      <c r="C304" s="26"/>
      <c r="D304" s="26"/>
      <c r="E304" s="26"/>
      <c r="F304" s="26"/>
      <c r="G304" s="26"/>
      <c r="H304" s="26"/>
      <c r="I304" s="26"/>
      <c r="J304" s="26"/>
    </row>
    <row r="305" spans="1:10" s="13" customFormat="1" x14ac:dyDescent="0.15">
      <c r="A305" s="26"/>
      <c r="B305" s="26"/>
      <c r="C305" s="26"/>
      <c r="D305" s="26"/>
      <c r="E305" s="26"/>
      <c r="F305" s="26"/>
      <c r="G305" s="26"/>
      <c r="H305" s="26"/>
      <c r="I305" s="26"/>
      <c r="J305" s="26"/>
    </row>
    <row r="306" spans="1:10" s="13" customFormat="1" x14ac:dyDescent="0.15">
      <c r="A306" s="26"/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1:10" s="13" customFormat="1" x14ac:dyDescent="0.15">
      <c r="A307" s="26"/>
      <c r="B307" s="26"/>
      <c r="C307" s="26"/>
      <c r="D307" s="26"/>
      <c r="E307" s="26"/>
      <c r="F307" s="26"/>
      <c r="G307" s="26"/>
      <c r="H307" s="26"/>
      <c r="I307" s="26"/>
      <c r="J307" s="26"/>
    </row>
    <row r="308" spans="1:10" s="13" customFormat="1" x14ac:dyDescent="0.15">
      <c r="A308" s="26"/>
      <c r="B308" s="26"/>
      <c r="C308" s="26"/>
      <c r="D308" s="26"/>
      <c r="E308" s="26"/>
      <c r="F308" s="26"/>
      <c r="G308" s="26"/>
      <c r="H308" s="26"/>
      <c r="I308" s="26"/>
      <c r="J308" s="26"/>
    </row>
    <row r="309" spans="1:10" s="13" customFormat="1" x14ac:dyDescent="0.15">
      <c r="A309" s="26"/>
      <c r="B309" s="26"/>
      <c r="C309" s="26"/>
      <c r="D309" s="26"/>
      <c r="E309" s="26"/>
      <c r="F309" s="26"/>
      <c r="G309" s="26"/>
      <c r="H309" s="26"/>
      <c r="I309" s="26"/>
      <c r="J309" s="26"/>
    </row>
    <row r="310" spans="1:10" s="13" customFormat="1" x14ac:dyDescent="0.15">
      <c r="A310" s="26"/>
      <c r="B310" s="26"/>
      <c r="C310" s="26"/>
      <c r="D310" s="26"/>
      <c r="E310" s="26"/>
      <c r="F310" s="26"/>
      <c r="G310" s="26"/>
      <c r="H310" s="26"/>
      <c r="I310" s="26"/>
      <c r="J310" s="26"/>
    </row>
    <row r="311" spans="1:10" s="13" customFormat="1" x14ac:dyDescent="0.15">
      <c r="A311" s="26"/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0" s="13" customFormat="1" x14ac:dyDescent="0.15">
      <c r="A312" s="26"/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0" s="13" customFormat="1" x14ac:dyDescent="0.15">
      <c r="A313" s="26"/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0" s="13" customFormat="1" x14ac:dyDescent="0.15">
      <c r="A314" s="26"/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0" s="13" customFormat="1" x14ac:dyDescent="0.15">
      <c r="A315" s="26"/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0" s="13" customFormat="1" x14ac:dyDescent="0.15">
      <c r="A316" s="26"/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0" s="13" customFormat="1" x14ac:dyDescent="0.15">
      <c r="A317" s="26"/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0" s="13" customFormat="1" x14ac:dyDescent="0.15">
      <c r="A318" s="26"/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0" s="13" customFormat="1" x14ac:dyDescent="0.15">
      <c r="A319" s="26"/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0" s="13" customFormat="1" x14ac:dyDescent="0.15">
      <c r="A320" s="26"/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1:10" s="13" customFormat="1" x14ac:dyDescent="0.15">
      <c r="A321" s="26"/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1:10" s="13" customFormat="1" x14ac:dyDescent="0.15">
      <c r="A322" s="26"/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1:10" s="13" customFormat="1" x14ac:dyDescent="0.15">
      <c r="A323" s="26"/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1:10" s="13" customFormat="1" x14ac:dyDescent="0.15">
      <c r="A324" s="26"/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1:10" s="13" customFormat="1" x14ac:dyDescent="0.15">
      <c r="A325" s="26"/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1:10" s="13" customFormat="1" x14ac:dyDescent="0.15">
      <c r="A326" s="26"/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1:10" s="13" customFormat="1" x14ac:dyDescent="0.15">
      <c r="A327" s="26"/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1:10" s="13" customFormat="1" x14ac:dyDescent="0.15">
      <c r="A328" s="26"/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1:10" s="13" customFormat="1" x14ac:dyDescent="0.15">
      <c r="A329" s="26"/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1:10" s="13" customFormat="1" x14ac:dyDescent="0.15">
      <c r="A330" s="26"/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1:10" s="13" customFormat="1" x14ac:dyDescent="0.15">
      <c r="A331" s="26"/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1:10" s="13" customFormat="1" x14ac:dyDescent="0.15">
      <c r="A332" s="26"/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1:10" s="13" customFormat="1" x14ac:dyDescent="0.15">
      <c r="A333" s="26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s="13" customFormat="1" x14ac:dyDescent="0.15">
      <c r="A334" s="26"/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1:10" s="13" customFormat="1" x14ac:dyDescent="0.15">
      <c r="A335" s="26"/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1:10" s="13" customFormat="1" x14ac:dyDescent="0.15">
      <c r="A336" s="26"/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1:10" s="13" customFormat="1" x14ac:dyDescent="0.15">
      <c r="A337" s="26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s="13" customFormat="1" x14ac:dyDescent="0.15">
      <c r="A338" s="26"/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1:10" s="13" customFormat="1" x14ac:dyDescent="0.15">
      <c r="A339" s="26"/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1:10" s="13" customFormat="1" x14ac:dyDescent="0.15">
      <c r="A340" s="26"/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1:10" s="13" customFormat="1" x14ac:dyDescent="0.15">
      <c r="A341" s="26"/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1:10" s="13" customFormat="1" x14ac:dyDescent="0.15">
      <c r="A342" s="26"/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1:10" s="13" customFormat="1" x14ac:dyDescent="0.15">
      <c r="A343" s="26"/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1:10" s="13" customFormat="1" x14ac:dyDescent="0.15">
      <c r="A344" s="26"/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1:10" s="13" customFormat="1" x14ac:dyDescent="0.15">
      <c r="A345" s="26"/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1:10" s="13" customFormat="1" x14ac:dyDescent="0.15">
      <c r="A346" s="26"/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1:10" s="13" customFormat="1" x14ac:dyDescent="0.15">
      <c r="A347" s="26"/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1:10" s="13" customFormat="1" x14ac:dyDescent="0.15">
      <c r="A348" s="26"/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1:10" s="13" customFormat="1" x14ac:dyDescent="0.15">
      <c r="A349" s="26"/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1:10" s="13" customFormat="1" x14ac:dyDescent="0.15">
      <c r="A350" s="26"/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1:10" s="13" customFormat="1" x14ac:dyDescent="0.15">
      <c r="A351" s="26"/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1:10" s="13" customFormat="1" x14ac:dyDescent="0.15">
      <c r="A352" s="26"/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1:10" s="13" customFormat="1" x14ac:dyDescent="0.15">
      <c r="A353" s="26"/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1:10" s="13" customFormat="1" x14ac:dyDescent="0.15">
      <c r="A354" s="26"/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1:10" s="13" customFormat="1" x14ac:dyDescent="0.15">
      <c r="A355" s="26"/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1:10" s="13" customFormat="1" x14ac:dyDescent="0.15">
      <c r="A356" s="26"/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1:10" s="13" customFormat="1" x14ac:dyDescent="0.15">
      <c r="A357" s="26"/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1:10" s="13" customFormat="1" x14ac:dyDescent="0.15">
      <c r="A358" s="26"/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1:10" s="13" customFormat="1" x14ac:dyDescent="0.15">
      <c r="A359" s="26"/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1:10" s="13" customFormat="1" x14ac:dyDescent="0.15">
      <c r="A360" s="26"/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1:10" s="13" customFormat="1" x14ac:dyDescent="0.15">
      <c r="A361" s="26"/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1:10" s="13" customFormat="1" x14ac:dyDescent="0.15">
      <c r="A362" s="26"/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1:10" s="13" customFormat="1" x14ac:dyDescent="0.15">
      <c r="A363" s="26"/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1:10" s="13" customFormat="1" x14ac:dyDescent="0.15">
      <c r="A364" s="26"/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1:10" s="13" customFormat="1" x14ac:dyDescent="0.15">
      <c r="A365" s="26"/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1:10" s="13" customFormat="1" x14ac:dyDescent="0.15">
      <c r="A366" s="26"/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1:10" s="13" customFormat="1" x14ac:dyDescent="0.15">
      <c r="A367" s="26"/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1:10" s="13" customFormat="1" x14ac:dyDescent="0.15">
      <c r="A368" s="26"/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1:10" s="13" customFormat="1" x14ac:dyDescent="0.15">
      <c r="A369" s="26"/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1:10" s="13" customFormat="1" x14ac:dyDescent="0.15">
      <c r="A370" s="26"/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1:10" s="13" customFormat="1" x14ac:dyDescent="0.15">
      <c r="A371" s="26"/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1:10" s="13" customFormat="1" x14ac:dyDescent="0.15">
      <c r="A372" s="26"/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1:10" s="13" customFormat="1" x14ac:dyDescent="0.15">
      <c r="A373" s="26"/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1:10" s="13" customFormat="1" x14ac:dyDescent="0.15">
      <c r="A374" s="26"/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1:10" s="13" customFormat="1" x14ac:dyDescent="0.15">
      <c r="A375" s="26"/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1:10" s="13" customFormat="1" x14ac:dyDescent="0.15">
      <c r="A376" s="26"/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1:10" s="13" customFormat="1" x14ac:dyDescent="0.15">
      <c r="A377" s="26"/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1:10" s="13" customFormat="1" x14ac:dyDescent="0.15">
      <c r="A378" s="26"/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1:10" s="13" customFormat="1" x14ac:dyDescent="0.15">
      <c r="A379" s="26"/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1:10" s="13" customFormat="1" x14ac:dyDescent="0.15">
      <c r="A380" s="26"/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1:10" s="13" customFormat="1" x14ac:dyDescent="0.15">
      <c r="A381" s="26"/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1:10" s="13" customFormat="1" x14ac:dyDescent="0.15">
      <c r="A382" s="26"/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1:10" s="13" customFormat="1" x14ac:dyDescent="0.15">
      <c r="A383" s="26"/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1:10" s="13" customFormat="1" x14ac:dyDescent="0.15">
      <c r="A384" s="26"/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1:10" s="13" customFormat="1" x14ac:dyDescent="0.15">
      <c r="A385" s="26"/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1:10" s="13" customFormat="1" x14ac:dyDescent="0.15">
      <c r="A386" s="26"/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1:10" s="13" customFormat="1" x14ac:dyDescent="0.15">
      <c r="A387" s="26"/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1:10" s="13" customFormat="1" x14ac:dyDescent="0.15">
      <c r="A388" s="26"/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1:10" s="13" customFormat="1" x14ac:dyDescent="0.15">
      <c r="A389" s="26"/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1:10" s="13" customFormat="1" x14ac:dyDescent="0.15">
      <c r="A390" s="26"/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1:10" s="13" customFormat="1" x14ac:dyDescent="0.15">
      <c r="A391" s="26"/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1:10" s="13" customFormat="1" x14ac:dyDescent="0.15">
      <c r="A392" s="26"/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1:10" s="13" customFormat="1" x14ac:dyDescent="0.15">
      <c r="A393" s="26"/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1:10" s="13" customFormat="1" x14ac:dyDescent="0.15">
      <c r="A394" s="26"/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1:10" s="13" customFormat="1" x14ac:dyDescent="0.15">
      <c r="A395" s="26"/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1:10" s="13" customFormat="1" x14ac:dyDescent="0.15">
      <c r="A396" s="26"/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1:10" s="13" customFormat="1" x14ac:dyDescent="0.15">
      <c r="A397" s="26"/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1:10" s="13" customFormat="1" x14ac:dyDescent="0.15">
      <c r="A398" s="26"/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1:10" s="13" customFormat="1" x14ac:dyDescent="0.15">
      <c r="A399" s="26"/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1:10" s="13" customFormat="1" x14ac:dyDescent="0.15">
      <c r="A400" s="26"/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1:10" s="13" customFormat="1" x14ac:dyDescent="0.15">
      <c r="A401" s="26"/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1:10" s="13" customFormat="1" x14ac:dyDescent="0.15">
      <c r="A402" s="26"/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1:10" s="13" customFormat="1" x14ac:dyDescent="0.15">
      <c r="A403" s="26"/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1:10" s="13" customFormat="1" x14ac:dyDescent="0.15">
      <c r="A404" s="26"/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1:10" s="13" customFormat="1" x14ac:dyDescent="0.15">
      <c r="A405" s="26"/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1:10" s="13" customFormat="1" x14ac:dyDescent="0.15">
      <c r="A406" s="26"/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1:10" s="13" customFormat="1" x14ac:dyDescent="0.15">
      <c r="A407" s="26"/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1:10" s="13" customFormat="1" x14ac:dyDescent="0.15">
      <c r="A408" s="26"/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1:10" s="13" customFormat="1" x14ac:dyDescent="0.15">
      <c r="A409" s="26"/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1:10" s="13" customFormat="1" x14ac:dyDescent="0.15">
      <c r="A410" s="26"/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1:10" s="13" customFormat="1" x14ac:dyDescent="0.15">
      <c r="A411" s="26"/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1:10" s="13" customFormat="1" x14ac:dyDescent="0.15">
      <c r="A412" s="26"/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1:10" s="13" customFormat="1" x14ac:dyDescent="0.15">
      <c r="A413" s="26"/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1:10" s="13" customFormat="1" x14ac:dyDescent="0.15">
      <c r="A414" s="26"/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1:10" s="13" customFormat="1" x14ac:dyDescent="0.15">
      <c r="A415" s="26"/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1:10" s="13" customFormat="1" x14ac:dyDescent="0.15">
      <c r="A416" s="26"/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1:10" s="13" customFormat="1" x14ac:dyDescent="0.15">
      <c r="A417" s="26"/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1:10" s="13" customFormat="1" x14ac:dyDescent="0.15">
      <c r="A418" s="26"/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1:10" s="13" customFormat="1" x14ac:dyDescent="0.15">
      <c r="A419" s="26"/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1:10" s="13" customFormat="1" x14ac:dyDescent="0.15">
      <c r="A420" s="26"/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1:10" s="13" customFormat="1" x14ac:dyDescent="0.15">
      <c r="A421" s="26"/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1:10" s="13" customFormat="1" x14ac:dyDescent="0.15">
      <c r="A422" s="26"/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1:10" s="13" customFormat="1" x14ac:dyDescent="0.15">
      <c r="A423" s="26"/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1:10" s="13" customFormat="1" x14ac:dyDescent="0.15">
      <c r="A424" s="26"/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1:10" s="13" customFormat="1" x14ac:dyDescent="0.15">
      <c r="A425" s="26"/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1:10" s="13" customFormat="1" x14ac:dyDescent="0.15">
      <c r="A426" s="26"/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1:10" s="13" customFormat="1" x14ac:dyDescent="0.15">
      <c r="A427" s="26"/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1:10" s="13" customFormat="1" x14ac:dyDescent="0.15">
      <c r="A428" s="26"/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1:10" s="13" customFormat="1" x14ac:dyDescent="0.15">
      <c r="A429" s="26"/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1:10" s="13" customFormat="1" x14ac:dyDescent="0.15">
      <c r="A430" s="26"/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1:10" s="13" customFormat="1" x14ac:dyDescent="0.15">
      <c r="A431" s="26"/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1:10" s="13" customFormat="1" x14ac:dyDescent="0.15">
      <c r="A432" s="26"/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1:10" s="13" customFormat="1" x14ac:dyDescent="0.15">
      <c r="A433" s="26"/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1:10" s="13" customFormat="1" x14ac:dyDescent="0.15">
      <c r="A434" s="26"/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1:10" s="13" customFormat="1" x14ac:dyDescent="0.15">
      <c r="A435" s="26"/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1:10" s="13" customFormat="1" x14ac:dyDescent="0.15">
      <c r="A436" s="26"/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1:10" s="13" customFormat="1" x14ac:dyDescent="0.15">
      <c r="A437" s="26"/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1:10" s="13" customFormat="1" x14ac:dyDescent="0.15">
      <c r="A438" s="26"/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1:10" s="13" customFormat="1" x14ac:dyDescent="0.15">
      <c r="A439" s="26"/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1:10" s="13" customFormat="1" x14ac:dyDescent="0.15">
      <c r="A440" s="26"/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1:10" s="13" customFormat="1" x14ac:dyDescent="0.15">
      <c r="A441" s="26"/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1:10" s="13" customFormat="1" x14ac:dyDescent="0.15">
      <c r="A442" s="26"/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1:10" s="13" customFormat="1" x14ac:dyDescent="0.15">
      <c r="A443" s="26"/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1:10" s="13" customFormat="1" x14ac:dyDescent="0.15">
      <c r="A444" s="26"/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1:10" s="13" customFormat="1" x14ac:dyDescent="0.15">
      <c r="A445" s="26"/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1:10" s="13" customFormat="1" x14ac:dyDescent="0.15">
      <c r="A446" s="26"/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1:10" s="13" customFormat="1" x14ac:dyDescent="0.15">
      <c r="A447" s="26"/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1:10" s="13" customFormat="1" x14ac:dyDescent="0.15">
      <c r="A448" s="26"/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1:10" s="13" customFormat="1" x14ac:dyDescent="0.15">
      <c r="A449" s="26"/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1:10" s="13" customFormat="1" x14ac:dyDescent="0.15">
      <c r="A450" s="26"/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1:10" s="13" customFormat="1" x14ac:dyDescent="0.15">
      <c r="A451" s="26"/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1:10" s="13" customFormat="1" x14ac:dyDescent="0.15">
      <c r="A452" s="26"/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1:10" s="13" customFormat="1" x14ac:dyDescent="0.15">
      <c r="A453" s="26"/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1:10" s="13" customFormat="1" x14ac:dyDescent="0.15">
      <c r="A454" s="26"/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1:10" s="13" customFormat="1" x14ac:dyDescent="0.15">
      <c r="A455" s="26"/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1:10" s="13" customFormat="1" x14ac:dyDescent="0.15">
      <c r="A456" s="26"/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1:10" s="13" customFormat="1" x14ac:dyDescent="0.15">
      <c r="A457" s="26"/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1:10" s="13" customFormat="1" x14ac:dyDescent="0.15">
      <c r="A458" s="26"/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1:10" s="13" customFormat="1" x14ac:dyDescent="0.15">
      <c r="A459" s="26"/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1:10" s="13" customFormat="1" x14ac:dyDescent="0.15">
      <c r="A460" s="26"/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1:10" s="13" customFormat="1" x14ac:dyDescent="0.15">
      <c r="A461" s="26"/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1:10" s="13" customFormat="1" x14ac:dyDescent="0.15">
      <c r="A462" s="26"/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1:10" s="13" customFormat="1" x14ac:dyDescent="0.15">
      <c r="A463" s="26"/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1:10" s="13" customFormat="1" x14ac:dyDescent="0.15">
      <c r="A464" s="26"/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1:10" s="13" customFormat="1" x14ac:dyDescent="0.15">
      <c r="A465" s="26"/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1:10" s="13" customFormat="1" x14ac:dyDescent="0.15">
      <c r="A466" s="26"/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1:10" s="13" customFormat="1" x14ac:dyDescent="0.15">
      <c r="A467" s="26"/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1:10" s="13" customFormat="1" x14ac:dyDescent="0.15">
      <c r="A468" s="26"/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1:10" s="13" customFormat="1" x14ac:dyDescent="0.15">
      <c r="A469" s="26"/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1:10" s="13" customFormat="1" x14ac:dyDescent="0.15">
      <c r="A470" s="26"/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1:10" s="13" customFormat="1" x14ac:dyDescent="0.15">
      <c r="A471" s="26"/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1:10" s="13" customFormat="1" x14ac:dyDescent="0.15">
      <c r="A472" s="26"/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1:10" s="13" customFormat="1" x14ac:dyDescent="0.15">
      <c r="A473" s="26"/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1:10" s="13" customFormat="1" x14ac:dyDescent="0.15">
      <c r="A474" s="26"/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1:10" s="13" customFormat="1" x14ac:dyDescent="0.15">
      <c r="A475" s="26"/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1:10" s="13" customFormat="1" x14ac:dyDescent="0.15">
      <c r="A476" s="26"/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1:10" s="13" customFormat="1" x14ac:dyDescent="0.15">
      <c r="A477" s="26"/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1:10" s="13" customFormat="1" x14ac:dyDescent="0.15">
      <c r="A478" s="26"/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1:10" s="13" customFormat="1" x14ac:dyDescent="0.15">
      <c r="A479" s="26"/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1:10" s="13" customFormat="1" x14ac:dyDescent="0.15">
      <c r="A480" s="26"/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1:10" s="13" customFormat="1" x14ac:dyDescent="0.15">
      <c r="A481" s="26"/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1:10" s="13" customFormat="1" x14ac:dyDescent="0.15">
      <c r="A482" s="26"/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1:10" s="13" customFormat="1" x14ac:dyDescent="0.15">
      <c r="A483" s="26"/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1:10" s="13" customFormat="1" x14ac:dyDescent="0.15">
      <c r="A484" s="26"/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1:10" s="13" customFormat="1" x14ac:dyDescent="0.15">
      <c r="A485" s="26"/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1:10" s="13" customFormat="1" x14ac:dyDescent="0.15">
      <c r="A486" s="26"/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1:10" s="13" customFormat="1" x14ac:dyDescent="0.15">
      <c r="A487" s="26"/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1:10" s="13" customFormat="1" x14ac:dyDescent="0.15">
      <c r="A488" s="26"/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1:10" s="13" customFormat="1" x14ac:dyDescent="0.15">
      <c r="A489" s="26"/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1:10" s="13" customFormat="1" x14ac:dyDescent="0.15">
      <c r="A490" s="26"/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1:10" s="13" customFormat="1" x14ac:dyDescent="0.15">
      <c r="A491" s="26"/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1:10" s="13" customFormat="1" x14ac:dyDescent="0.15">
      <c r="A492" s="26"/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1:10" s="13" customFormat="1" x14ac:dyDescent="0.15">
      <c r="A493" s="26"/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1:10" s="13" customFormat="1" x14ac:dyDescent="0.15">
      <c r="A494" s="26"/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1:10" s="13" customFormat="1" x14ac:dyDescent="0.15">
      <c r="A495" s="26"/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1:10" s="13" customFormat="1" x14ac:dyDescent="0.15">
      <c r="A496" s="26"/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1:10" s="13" customFormat="1" x14ac:dyDescent="0.15">
      <c r="A497" s="26"/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1:10" s="13" customFormat="1" x14ac:dyDescent="0.15">
      <c r="A498" s="26"/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1:10" s="13" customFormat="1" x14ac:dyDescent="0.15">
      <c r="A499" s="26"/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1:10" s="13" customFormat="1" x14ac:dyDescent="0.15">
      <c r="A500" s="26"/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1:10" s="13" customFormat="1" x14ac:dyDescent="0.15">
      <c r="A501" s="26"/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1:10" s="13" customFormat="1" x14ac:dyDescent="0.15">
      <c r="A502" s="26"/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1:10" s="13" customFormat="1" x14ac:dyDescent="0.15">
      <c r="A503" s="26"/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1:10" s="13" customFormat="1" x14ac:dyDescent="0.15">
      <c r="A504" s="26"/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1:10" s="13" customFormat="1" x14ac:dyDescent="0.15">
      <c r="A505" s="26"/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1:10" s="13" customFormat="1" x14ac:dyDescent="0.15">
      <c r="A506" s="26"/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1:10" s="13" customFormat="1" x14ac:dyDescent="0.15">
      <c r="A507" s="26"/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1:10" s="13" customFormat="1" x14ac:dyDescent="0.15">
      <c r="A508" s="26"/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1:10" s="13" customFormat="1" x14ac:dyDescent="0.15">
      <c r="A509" s="26"/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1:10" s="13" customFormat="1" x14ac:dyDescent="0.15">
      <c r="A510" s="26"/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1:10" s="13" customFormat="1" x14ac:dyDescent="0.15">
      <c r="A511" s="26"/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1:10" s="13" customFormat="1" x14ac:dyDescent="0.15">
      <c r="A512" s="26"/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1:10" s="13" customFormat="1" x14ac:dyDescent="0.15">
      <c r="A513" s="26"/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1:10" s="13" customFormat="1" x14ac:dyDescent="0.15">
      <c r="A514" s="26"/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1:10" s="13" customFormat="1" x14ac:dyDescent="0.15">
      <c r="A515" s="26"/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1:10" s="13" customFormat="1" x14ac:dyDescent="0.15">
      <c r="A516" s="26"/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1:10" s="13" customFormat="1" x14ac:dyDescent="0.15">
      <c r="A517" s="26"/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1:10" s="13" customFormat="1" x14ac:dyDescent="0.15">
      <c r="A518" s="26"/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1:10" s="13" customFormat="1" x14ac:dyDescent="0.15">
      <c r="A519" s="26"/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1:10" s="13" customFormat="1" x14ac:dyDescent="0.15">
      <c r="A520" s="26"/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1:10" s="13" customFormat="1" x14ac:dyDescent="0.15">
      <c r="A521" s="26"/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1:10" s="13" customFormat="1" x14ac:dyDescent="0.15">
      <c r="A522" s="26"/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1:10" s="13" customFormat="1" x14ac:dyDescent="0.15">
      <c r="A523" s="26"/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1:10" s="13" customFormat="1" x14ac:dyDescent="0.15">
      <c r="A524" s="26"/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1:10" s="13" customFormat="1" x14ac:dyDescent="0.15">
      <c r="A525" s="26"/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1:10" s="13" customFormat="1" x14ac:dyDescent="0.15">
      <c r="A526" s="26"/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1:10" s="13" customFormat="1" x14ac:dyDescent="0.15">
      <c r="A527" s="26"/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1:10" s="13" customFormat="1" x14ac:dyDescent="0.15">
      <c r="A528" s="26"/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1:10" s="13" customFormat="1" x14ac:dyDescent="0.15">
      <c r="A529" s="26"/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1:10" s="13" customFormat="1" x14ac:dyDescent="0.15">
      <c r="A530" s="26"/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1:10" s="13" customFormat="1" x14ac:dyDescent="0.15">
      <c r="A531" s="26"/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1:10" s="13" customFormat="1" x14ac:dyDescent="0.15">
      <c r="A532" s="26"/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1:10" s="13" customFormat="1" x14ac:dyDescent="0.15">
      <c r="A533" s="26"/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1:10" s="13" customFormat="1" x14ac:dyDescent="0.15">
      <c r="A534" s="26"/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1:10" s="13" customFormat="1" x14ac:dyDescent="0.15">
      <c r="A535" s="26"/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1:10" s="13" customFormat="1" x14ac:dyDescent="0.15">
      <c r="A536" s="26"/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1:10" s="13" customFormat="1" x14ac:dyDescent="0.15">
      <c r="A537" s="26"/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1:10" s="13" customFormat="1" x14ac:dyDescent="0.15">
      <c r="A538" s="26"/>
      <c r="B538" s="26"/>
      <c r="C538" s="26"/>
      <c r="D538" s="26"/>
      <c r="E538" s="26"/>
      <c r="F538" s="26"/>
      <c r="G538" s="26"/>
      <c r="H538" s="26"/>
      <c r="I538" s="26"/>
      <c r="J538" s="26"/>
    </row>
    <row r="539" spans="1:10" s="13" customFormat="1" x14ac:dyDescent="0.15">
      <c r="A539" s="26"/>
      <c r="B539" s="26"/>
      <c r="C539" s="26"/>
      <c r="D539" s="26"/>
      <c r="E539" s="26"/>
      <c r="F539" s="26"/>
      <c r="G539" s="26"/>
      <c r="H539" s="26"/>
      <c r="I539" s="26"/>
      <c r="J539" s="26"/>
    </row>
    <row r="540" spans="1:10" s="13" customFormat="1" x14ac:dyDescent="0.15">
      <c r="A540" s="26"/>
      <c r="B540" s="26"/>
      <c r="C540" s="26"/>
      <c r="D540" s="26"/>
      <c r="E540" s="26"/>
      <c r="F540" s="26"/>
      <c r="G540" s="26"/>
      <c r="H540" s="26"/>
      <c r="I540" s="26"/>
      <c r="J540" s="26"/>
    </row>
    <row r="541" spans="1:10" s="13" customFormat="1" x14ac:dyDescent="0.15">
      <c r="A541" s="26"/>
      <c r="B541" s="26"/>
      <c r="C541" s="26"/>
      <c r="D541" s="26"/>
      <c r="E541" s="26"/>
      <c r="F541" s="26"/>
      <c r="G541" s="26"/>
      <c r="H541" s="26"/>
      <c r="I541" s="26"/>
      <c r="J541" s="26"/>
    </row>
    <row r="542" spans="1:10" s="13" customFormat="1" x14ac:dyDescent="0.15">
      <c r="A542" s="26"/>
      <c r="B542" s="26"/>
      <c r="C542" s="26"/>
      <c r="D542" s="26"/>
      <c r="E542" s="26"/>
      <c r="F542" s="26"/>
      <c r="G542" s="26"/>
      <c r="H542" s="26"/>
      <c r="I542" s="26"/>
      <c r="J542" s="26"/>
    </row>
    <row r="543" spans="1:10" s="13" customFormat="1" x14ac:dyDescent="0.15">
      <c r="A543" s="26"/>
      <c r="B543" s="26"/>
      <c r="C543" s="26"/>
      <c r="D543" s="26"/>
      <c r="E543" s="26"/>
      <c r="F543" s="26"/>
      <c r="G543" s="26"/>
      <c r="H543" s="26"/>
      <c r="I543" s="26"/>
      <c r="J543" s="26"/>
    </row>
    <row r="544" spans="1:10" s="13" customFormat="1" x14ac:dyDescent="0.15">
      <c r="A544" s="26"/>
      <c r="B544" s="26"/>
      <c r="C544" s="26"/>
      <c r="D544" s="26"/>
      <c r="E544" s="26"/>
      <c r="F544" s="26"/>
      <c r="G544" s="26"/>
      <c r="H544" s="26"/>
      <c r="I544" s="26"/>
      <c r="J544" s="26"/>
    </row>
    <row r="545" spans="1:10" s="13" customFormat="1" x14ac:dyDescent="0.15">
      <c r="A545" s="26"/>
      <c r="B545" s="26"/>
      <c r="C545" s="26"/>
      <c r="D545" s="26"/>
      <c r="E545" s="26"/>
      <c r="F545" s="26"/>
      <c r="G545" s="26"/>
      <c r="H545" s="26"/>
      <c r="I545" s="26"/>
      <c r="J545" s="26"/>
    </row>
    <row r="546" spans="1:10" s="13" customFormat="1" x14ac:dyDescent="0.15">
      <c r="A546" s="26"/>
      <c r="B546" s="26"/>
      <c r="C546" s="26"/>
      <c r="D546" s="26"/>
      <c r="E546" s="26"/>
      <c r="F546" s="26"/>
      <c r="G546" s="26"/>
      <c r="H546" s="26"/>
      <c r="I546" s="26"/>
      <c r="J546" s="26"/>
    </row>
    <row r="547" spans="1:10" s="13" customFormat="1" x14ac:dyDescent="0.15">
      <c r="A547" s="26"/>
      <c r="B547" s="26"/>
      <c r="C547" s="26"/>
      <c r="D547" s="26"/>
      <c r="E547" s="26"/>
      <c r="F547" s="26"/>
      <c r="G547" s="26"/>
      <c r="H547" s="26"/>
      <c r="I547" s="26"/>
      <c r="J547" s="26"/>
    </row>
    <row r="548" spans="1:10" s="13" customFormat="1" x14ac:dyDescent="0.15">
      <c r="A548" s="26"/>
      <c r="B548" s="26"/>
      <c r="C548" s="26"/>
      <c r="D548" s="26"/>
      <c r="E548" s="26"/>
      <c r="F548" s="26"/>
      <c r="G548" s="26"/>
      <c r="H548" s="26"/>
      <c r="I548" s="26"/>
      <c r="J548" s="26"/>
    </row>
    <row r="549" spans="1:10" s="13" customFormat="1" x14ac:dyDescent="0.15">
      <c r="A549" s="26"/>
      <c r="B549" s="26"/>
      <c r="C549" s="26"/>
      <c r="D549" s="26"/>
      <c r="E549" s="26"/>
      <c r="F549" s="26"/>
      <c r="G549" s="26"/>
      <c r="H549" s="26"/>
      <c r="I549" s="26"/>
      <c r="J549" s="26"/>
    </row>
    <row r="550" spans="1:10" s="13" customFormat="1" x14ac:dyDescent="0.15">
      <c r="A550" s="26"/>
      <c r="B550" s="26"/>
      <c r="C550" s="26"/>
      <c r="D550" s="26"/>
      <c r="E550" s="26"/>
      <c r="F550" s="26"/>
      <c r="G550" s="26"/>
      <c r="H550" s="26"/>
      <c r="I550" s="26"/>
      <c r="J550" s="26"/>
    </row>
    <row r="551" spans="1:10" s="13" customFormat="1" x14ac:dyDescent="0.15">
      <c r="A551" s="26"/>
      <c r="B551" s="26"/>
      <c r="C551" s="26"/>
      <c r="D551" s="26"/>
      <c r="E551" s="26"/>
      <c r="F551" s="26"/>
      <c r="G551" s="26"/>
      <c r="H551" s="26"/>
      <c r="I551" s="26"/>
      <c r="J551" s="26"/>
    </row>
    <row r="552" spans="1:10" s="13" customFormat="1" x14ac:dyDescent="0.15">
      <c r="A552" s="26"/>
      <c r="B552" s="26"/>
      <c r="C552" s="26"/>
      <c r="D552" s="26"/>
      <c r="E552" s="26"/>
      <c r="F552" s="26"/>
      <c r="G552" s="26"/>
      <c r="H552" s="26"/>
      <c r="I552" s="26"/>
      <c r="J552" s="26"/>
    </row>
    <row r="553" spans="1:10" s="13" customFormat="1" x14ac:dyDescent="0.15">
      <c r="A553" s="26"/>
      <c r="B553" s="26"/>
      <c r="C553" s="26"/>
      <c r="D553" s="26"/>
      <c r="E553" s="26"/>
      <c r="F553" s="26"/>
      <c r="G553" s="26"/>
      <c r="H553" s="26"/>
      <c r="I553" s="26"/>
      <c r="J553" s="26"/>
    </row>
    <row r="554" spans="1:10" s="13" customFormat="1" x14ac:dyDescent="0.15">
      <c r="A554" s="26"/>
      <c r="B554" s="26"/>
      <c r="C554" s="26"/>
      <c r="D554" s="26"/>
      <c r="E554" s="26"/>
      <c r="F554" s="26"/>
      <c r="G554" s="26"/>
      <c r="H554" s="26"/>
      <c r="I554" s="26"/>
      <c r="J554" s="26"/>
    </row>
    <row r="555" spans="1:10" s="13" customFormat="1" x14ac:dyDescent="0.15">
      <c r="A555" s="26"/>
      <c r="B555" s="26"/>
      <c r="C555" s="26"/>
      <c r="D555" s="26"/>
      <c r="E555" s="26"/>
      <c r="F555" s="26"/>
      <c r="G555" s="26"/>
      <c r="H555" s="26"/>
      <c r="I555" s="26"/>
      <c r="J555" s="26"/>
    </row>
    <row r="556" spans="1:10" s="13" customFormat="1" x14ac:dyDescent="0.15">
      <c r="A556" s="26"/>
      <c r="B556" s="26"/>
      <c r="C556" s="26"/>
      <c r="D556" s="26"/>
      <c r="E556" s="26"/>
      <c r="F556" s="26"/>
      <c r="G556" s="26"/>
      <c r="H556" s="26"/>
      <c r="I556" s="26"/>
      <c r="J556" s="26"/>
    </row>
    <row r="557" spans="1:10" s="13" customFormat="1" x14ac:dyDescent="0.15">
      <c r="A557" s="26"/>
      <c r="B557" s="26"/>
      <c r="C557" s="26"/>
      <c r="D557" s="26"/>
      <c r="E557" s="26"/>
      <c r="F557" s="26"/>
      <c r="G557" s="26"/>
      <c r="H557" s="26"/>
      <c r="I557" s="26"/>
      <c r="J557" s="26"/>
    </row>
    <row r="558" spans="1:10" s="13" customFormat="1" x14ac:dyDescent="0.15">
      <c r="A558" s="26"/>
      <c r="B558" s="26"/>
      <c r="C558" s="26"/>
      <c r="D558" s="26"/>
      <c r="E558" s="26"/>
      <c r="F558" s="26"/>
      <c r="G558" s="26"/>
      <c r="H558" s="26"/>
      <c r="I558" s="26"/>
      <c r="J558" s="26"/>
    </row>
    <row r="559" spans="1:10" s="13" customFormat="1" x14ac:dyDescent="0.15">
      <c r="A559" s="26"/>
      <c r="B559" s="26"/>
      <c r="C559" s="26"/>
      <c r="D559" s="26"/>
      <c r="E559" s="26"/>
      <c r="F559" s="26"/>
      <c r="G559" s="26"/>
      <c r="H559" s="26"/>
      <c r="I559" s="26"/>
      <c r="J559" s="26"/>
    </row>
    <row r="560" spans="1:10" s="13" customFormat="1" x14ac:dyDescent="0.15">
      <c r="A560" s="26"/>
      <c r="B560" s="26"/>
      <c r="C560" s="26"/>
      <c r="D560" s="26"/>
      <c r="E560" s="26"/>
      <c r="F560" s="26"/>
      <c r="G560" s="26"/>
      <c r="H560" s="26"/>
      <c r="I560" s="26"/>
      <c r="J560" s="26"/>
    </row>
    <row r="561" spans="1:10" s="13" customFormat="1" x14ac:dyDescent="0.15">
      <c r="A561" s="26"/>
      <c r="B561" s="26"/>
      <c r="C561" s="26"/>
      <c r="D561" s="26"/>
      <c r="E561" s="26"/>
      <c r="F561" s="26"/>
      <c r="G561" s="26"/>
      <c r="H561" s="26"/>
      <c r="I561" s="26"/>
      <c r="J561" s="26"/>
    </row>
    <row r="562" spans="1:10" s="13" customFormat="1" x14ac:dyDescent="0.15">
      <c r="A562" s="26"/>
      <c r="B562" s="26"/>
      <c r="C562" s="26"/>
      <c r="D562" s="26"/>
      <c r="E562" s="26"/>
      <c r="F562" s="26"/>
      <c r="G562" s="26"/>
      <c r="H562" s="26"/>
      <c r="I562" s="26"/>
      <c r="J562" s="26"/>
    </row>
    <row r="563" spans="1:10" s="13" customFormat="1" x14ac:dyDescent="0.15">
      <c r="A563" s="26"/>
      <c r="B563" s="26"/>
      <c r="C563" s="26"/>
      <c r="D563" s="26"/>
      <c r="E563" s="26"/>
      <c r="F563" s="26"/>
      <c r="G563" s="26"/>
      <c r="H563" s="26"/>
      <c r="I563" s="26"/>
      <c r="J563" s="26"/>
    </row>
    <row r="564" spans="1:10" s="13" customFormat="1" x14ac:dyDescent="0.15">
      <c r="A564" s="26"/>
      <c r="B564" s="26"/>
      <c r="C564" s="26"/>
      <c r="D564" s="26"/>
      <c r="E564" s="26"/>
      <c r="F564" s="26"/>
      <c r="G564" s="26"/>
      <c r="H564" s="26"/>
      <c r="I564" s="26"/>
      <c r="J564" s="26"/>
    </row>
    <row r="565" spans="1:10" s="13" customFormat="1" x14ac:dyDescent="0.15">
      <c r="A565" s="26"/>
      <c r="B565" s="26"/>
      <c r="C565" s="26"/>
      <c r="D565" s="26"/>
      <c r="E565" s="26"/>
      <c r="F565" s="26"/>
      <c r="G565" s="26"/>
      <c r="H565" s="26"/>
      <c r="I565" s="26"/>
      <c r="J565" s="26"/>
    </row>
    <row r="566" spans="1:10" s="13" customFormat="1" x14ac:dyDescent="0.15">
      <c r="A566" s="26"/>
      <c r="B566" s="26"/>
      <c r="C566" s="26"/>
      <c r="D566" s="26"/>
      <c r="E566" s="26"/>
      <c r="F566" s="26"/>
      <c r="G566" s="26"/>
      <c r="H566" s="26"/>
      <c r="I566" s="26"/>
      <c r="J566" s="26"/>
    </row>
    <row r="567" spans="1:10" s="13" customFormat="1" x14ac:dyDescent="0.15">
      <c r="A567" s="26"/>
      <c r="B567" s="26"/>
      <c r="C567" s="26"/>
      <c r="D567" s="26"/>
      <c r="E567" s="26"/>
      <c r="F567" s="26"/>
      <c r="G567" s="26"/>
      <c r="H567" s="26"/>
      <c r="I567" s="26"/>
      <c r="J567" s="26"/>
    </row>
    <row r="568" spans="1:10" s="13" customFormat="1" x14ac:dyDescent="0.15">
      <c r="A568" s="26"/>
      <c r="B568" s="26"/>
      <c r="C568" s="26"/>
      <c r="D568" s="26"/>
      <c r="E568" s="26"/>
      <c r="F568" s="26"/>
      <c r="G568" s="26"/>
      <c r="H568" s="26"/>
      <c r="I568" s="26"/>
      <c r="J568" s="26"/>
    </row>
    <row r="569" spans="1:10" s="13" customFormat="1" x14ac:dyDescent="0.15">
      <c r="A569" s="26"/>
      <c r="B569" s="26"/>
      <c r="C569" s="26"/>
      <c r="D569" s="26"/>
      <c r="E569" s="26"/>
      <c r="F569" s="26"/>
      <c r="G569" s="26"/>
      <c r="H569" s="26"/>
      <c r="I569" s="26"/>
      <c r="J569" s="26"/>
    </row>
    <row r="570" spans="1:10" s="13" customFormat="1" x14ac:dyDescent="0.15">
      <c r="A570" s="26"/>
      <c r="B570" s="26"/>
      <c r="C570" s="26"/>
      <c r="D570" s="26"/>
      <c r="E570" s="26"/>
      <c r="F570" s="26"/>
      <c r="G570" s="26"/>
      <c r="H570" s="26"/>
      <c r="I570" s="26"/>
      <c r="J570" s="26"/>
    </row>
    <row r="571" spans="1:10" s="13" customFormat="1" x14ac:dyDescent="0.15">
      <c r="A571" s="26"/>
      <c r="B571" s="26"/>
      <c r="C571" s="26"/>
      <c r="D571" s="26"/>
      <c r="E571" s="26"/>
      <c r="F571" s="26"/>
      <c r="G571" s="26"/>
      <c r="H571" s="26"/>
      <c r="I571" s="26"/>
      <c r="J571" s="26"/>
    </row>
    <row r="572" spans="1:10" s="13" customFormat="1" x14ac:dyDescent="0.15">
      <c r="A572" s="26"/>
      <c r="B572" s="26"/>
      <c r="C572" s="26"/>
      <c r="D572" s="26"/>
      <c r="E572" s="26"/>
      <c r="F572" s="26"/>
      <c r="G572" s="26"/>
      <c r="H572" s="26"/>
      <c r="I572" s="26"/>
      <c r="J572" s="26"/>
    </row>
    <row r="573" spans="1:10" s="13" customFormat="1" x14ac:dyDescent="0.15">
      <c r="A573" s="26"/>
      <c r="B573" s="26"/>
      <c r="C573" s="26"/>
      <c r="D573" s="26"/>
      <c r="E573" s="26"/>
      <c r="F573" s="26"/>
      <c r="G573" s="26"/>
      <c r="H573" s="26"/>
      <c r="I573" s="26"/>
      <c r="J573" s="26"/>
    </row>
    <row r="574" spans="1:10" s="13" customFormat="1" x14ac:dyDescent="0.15">
      <c r="A574" s="26"/>
      <c r="B574" s="26"/>
      <c r="C574" s="26"/>
      <c r="D574" s="26"/>
      <c r="E574" s="26"/>
      <c r="F574" s="26"/>
      <c r="G574" s="26"/>
      <c r="H574" s="26"/>
      <c r="I574" s="26"/>
      <c r="J574" s="26"/>
    </row>
    <row r="575" spans="1:10" s="13" customFormat="1" x14ac:dyDescent="0.15">
      <c r="A575" s="26"/>
      <c r="B575" s="26"/>
      <c r="C575" s="26"/>
      <c r="D575" s="26"/>
      <c r="E575" s="26"/>
      <c r="F575" s="26"/>
      <c r="G575" s="26"/>
      <c r="H575" s="26"/>
      <c r="I575" s="26"/>
      <c r="J575" s="26"/>
    </row>
    <row r="576" spans="1:10" s="13" customFormat="1" x14ac:dyDescent="0.15">
      <c r="A576" s="26"/>
      <c r="B576" s="26"/>
      <c r="C576" s="26"/>
      <c r="D576" s="26"/>
      <c r="E576" s="26"/>
      <c r="F576" s="26"/>
      <c r="G576" s="26"/>
      <c r="H576" s="26"/>
      <c r="I576" s="26"/>
      <c r="J576" s="26"/>
    </row>
    <row r="577" spans="1:10" s="13" customFormat="1" x14ac:dyDescent="0.15">
      <c r="A577" s="26"/>
      <c r="B577" s="26"/>
      <c r="C577" s="26"/>
      <c r="D577" s="26"/>
      <c r="E577" s="26"/>
      <c r="F577" s="26"/>
      <c r="G577" s="26"/>
      <c r="H577" s="26"/>
      <c r="I577" s="26"/>
      <c r="J577" s="26"/>
    </row>
    <row r="578" spans="1:10" s="13" customFormat="1" x14ac:dyDescent="0.15">
      <c r="A578" s="26"/>
      <c r="B578" s="26"/>
      <c r="C578" s="26"/>
      <c r="D578" s="26"/>
      <c r="E578" s="26"/>
      <c r="F578" s="26"/>
      <c r="G578" s="26"/>
      <c r="H578" s="26"/>
      <c r="I578" s="26"/>
      <c r="J578" s="26"/>
    </row>
    <row r="579" spans="1:10" s="13" customFormat="1" x14ac:dyDescent="0.15">
      <c r="A579" s="26"/>
      <c r="B579" s="26"/>
      <c r="C579" s="26"/>
      <c r="D579" s="26"/>
      <c r="E579" s="26"/>
      <c r="F579" s="26"/>
      <c r="G579" s="26"/>
      <c r="H579" s="26"/>
      <c r="I579" s="26"/>
      <c r="J579" s="26"/>
    </row>
    <row r="580" spans="1:10" s="13" customFormat="1" x14ac:dyDescent="0.15">
      <c r="A580" s="26"/>
      <c r="B580" s="26"/>
      <c r="C580" s="26"/>
      <c r="D580" s="26"/>
      <c r="E580" s="26"/>
      <c r="F580" s="26"/>
      <c r="G580" s="26"/>
      <c r="H580" s="26"/>
      <c r="I580" s="26"/>
      <c r="J580" s="26"/>
    </row>
    <row r="581" spans="1:10" s="13" customFormat="1" x14ac:dyDescent="0.15">
      <c r="A581" s="26"/>
      <c r="B581" s="26"/>
      <c r="C581" s="26"/>
      <c r="D581" s="26"/>
      <c r="E581" s="26"/>
      <c r="F581" s="26"/>
      <c r="G581" s="26"/>
      <c r="H581" s="26"/>
      <c r="I581" s="26"/>
      <c r="J581" s="26"/>
    </row>
    <row r="582" spans="1:10" s="13" customFormat="1" x14ac:dyDescent="0.15">
      <c r="A582" s="26"/>
      <c r="B582" s="26"/>
      <c r="C582" s="26"/>
      <c r="D582" s="26"/>
      <c r="E582" s="26"/>
      <c r="F582" s="26"/>
      <c r="G582" s="26"/>
      <c r="H582" s="26"/>
      <c r="I582" s="26"/>
      <c r="J582" s="26"/>
    </row>
    <row r="583" spans="1:10" s="13" customFormat="1" x14ac:dyDescent="0.15">
      <c r="A583" s="26"/>
      <c r="B583" s="26"/>
      <c r="C583" s="26"/>
      <c r="D583" s="26"/>
      <c r="E583" s="26"/>
      <c r="F583" s="26"/>
      <c r="G583" s="26"/>
      <c r="H583" s="26"/>
      <c r="I583" s="26"/>
      <c r="J583" s="26"/>
    </row>
    <row r="584" spans="1:10" s="13" customFormat="1" x14ac:dyDescent="0.15">
      <c r="A584" s="26"/>
      <c r="B584" s="26"/>
      <c r="C584" s="26"/>
      <c r="D584" s="26"/>
      <c r="E584" s="26"/>
      <c r="F584" s="26"/>
      <c r="G584" s="26"/>
      <c r="H584" s="26"/>
      <c r="I584" s="26"/>
      <c r="J584" s="26"/>
    </row>
    <row r="585" spans="1:10" s="13" customFormat="1" x14ac:dyDescent="0.15">
      <c r="A585" s="26"/>
      <c r="B585" s="26"/>
      <c r="C585" s="26"/>
      <c r="D585" s="26"/>
      <c r="E585" s="26"/>
      <c r="F585" s="26"/>
      <c r="G585" s="26"/>
      <c r="H585" s="26"/>
      <c r="I585" s="26"/>
      <c r="J585" s="26"/>
    </row>
    <row r="586" spans="1:10" s="13" customFormat="1" x14ac:dyDescent="0.15">
      <c r="A586" s="26"/>
      <c r="B586" s="26"/>
      <c r="C586" s="26"/>
      <c r="D586" s="26"/>
      <c r="E586" s="26"/>
      <c r="F586" s="26"/>
      <c r="G586" s="26"/>
      <c r="H586" s="26"/>
      <c r="I586" s="26"/>
      <c r="J586" s="26"/>
    </row>
    <row r="587" spans="1:10" s="13" customFormat="1" x14ac:dyDescent="0.15">
      <c r="A587" s="26"/>
      <c r="B587" s="26"/>
      <c r="C587" s="26"/>
      <c r="D587" s="26"/>
      <c r="E587" s="26"/>
      <c r="F587" s="26"/>
      <c r="G587" s="26"/>
      <c r="H587" s="26"/>
      <c r="I587" s="26"/>
      <c r="J587" s="26"/>
    </row>
    <row r="588" spans="1:10" s="13" customFormat="1" x14ac:dyDescent="0.15">
      <c r="A588" s="26"/>
      <c r="B588" s="26"/>
      <c r="C588" s="26"/>
      <c r="D588" s="26"/>
      <c r="E588" s="26"/>
      <c r="F588" s="26"/>
      <c r="G588" s="26"/>
      <c r="H588" s="26"/>
      <c r="I588" s="26"/>
      <c r="J588" s="26"/>
    </row>
    <row r="589" spans="1:10" s="13" customFormat="1" x14ac:dyDescent="0.15">
      <c r="A589" s="26"/>
      <c r="B589" s="26"/>
      <c r="C589" s="26"/>
      <c r="D589" s="26"/>
      <c r="E589" s="26"/>
      <c r="F589" s="26"/>
      <c r="G589" s="26"/>
      <c r="H589" s="26"/>
      <c r="I589" s="26"/>
      <c r="J589" s="26"/>
    </row>
    <row r="590" spans="1:10" s="13" customFormat="1" x14ac:dyDescent="0.15">
      <c r="A590" s="26"/>
      <c r="B590" s="26"/>
      <c r="C590" s="26"/>
      <c r="D590" s="26"/>
      <c r="E590" s="26"/>
      <c r="F590" s="26"/>
      <c r="G590" s="26"/>
      <c r="H590" s="26"/>
      <c r="I590" s="26"/>
      <c r="J590" s="26"/>
    </row>
    <row r="591" spans="1:10" s="13" customFormat="1" x14ac:dyDescent="0.15">
      <c r="A591" s="26"/>
      <c r="B591" s="26"/>
      <c r="C591" s="26"/>
      <c r="D591" s="26"/>
      <c r="E591" s="26"/>
      <c r="F591" s="26"/>
      <c r="G591" s="26"/>
      <c r="H591" s="26"/>
      <c r="I591" s="26"/>
      <c r="J591" s="26"/>
    </row>
    <row r="592" spans="1:10" s="13" customFormat="1" x14ac:dyDescent="0.15">
      <c r="A592" s="26"/>
      <c r="B592" s="26"/>
      <c r="C592" s="26"/>
      <c r="D592" s="26"/>
      <c r="E592" s="26"/>
      <c r="F592" s="26"/>
      <c r="G592" s="26"/>
      <c r="H592" s="26"/>
      <c r="I592" s="26"/>
      <c r="J592" s="26"/>
    </row>
    <row r="593" spans="1:10" s="13" customFormat="1" x14ac:dyDescent="0.15">
      <c r="A593" s="26"/>
      <c r="B593" s="26"/>
      <c r="C593" s="26"/>
      <c r="D593" s="26"/>
      <c r="E593" s="26"/>
      <c r="F593" s="26"/>
      <c r="G593" s="26"/>
      <c r="H593" s="26"/>
      <c r="I593" s="26"/>
      <c r="J593" s="26"/>
    </row>
    <row r="594" spans="1:10" s="13" customFormat="1" x14ac:dyDescent="0.15">
      <c r="A594" s="26"/>
      <c r="B594" s="26"/>
      <c r="C594" s="26"/>
      <c r="D594" s="26"/>
      <c r="E594" s="26"/>
      <c r="F594" s="26"/>
      <c r="G594" s="26"/>
      <c r="H594" s="26"/>
      <c r="I594" s="26"/>
      <c r="J594" s="26"/>
    </row>
    <row r="595" spans="1:10" s="13" customFormat="1" x14ac:dyDescent="0.15">
      <c r="A595" s="26"/>
      <c r="B595" s="26"/>
      <c r="C595" s="26"/>
      <c r="D595" s="26"/>
      <c r="E595" s="26"/>
      <c r="F595" s="26"/>
      <c r="G595" s="26"/>
      <c r="H595" s="26"/>
      <c r="I595" s="26"/>
      <c r="J595" s="26"/>
    </row>
    <row r="596" spans="1:10" s="13" customFormat="1" x14ac:dyDescent="0.15">
      <c r="A596" s="26"/>
      <c r="B596" s="26"/>
      <c r="C596" s="26"/>
      <c r="D596" s="26"/>
      <c r="E596" s="26"/>
      <c r="F596" s="26"/>
      <c r="G596" s="26"/>
      <c r="H596" s="26"/>
      <c r="I596" s="26"/>
      <c r="J596" s="26"/>
    </row>
    <row r="597" spans="1:10" s="13" customFormat="1" x14ac:dyDescent="0.15">
      <c r="A597" s="26"/>
      <c r="B597" s="26"/>
      <c r="C597" s="26"/>
      <c r="D597" s="26"/>
      <c r="E597" s="26"/>
      <c r="F597" s="26"/>
      <c r="G597" s="26"/>
      <c r="H597" s="26"/>
      <c r="I597" s="26"/>
      <c r="J597" s="26"/>
    </row>
    <row r="598" spans="1:10" s="13" customFormat="1" x14ac:dyDescent="0.15">
      <c r="A598" s="26"/>
      <c r="B598" s="26"/>
      <c r="C598" s="26"/>
      <c r="D598" s="26"/>
      <c r="E598" s="26"/>
      <c r="F598" s="26"/>
      <c r="G598" s="26"/>
      <c r="H598" s="26"/>
      <c r="I598" s="26"/>
      <c r="J598" s="26"/>
    </row>
    <row r="599" spans="1:10" s="13" customFormat="1" x14ac:dyDescent="0.15">
      <c r="A599" s="26"/>
      <c r="B599" s="26"/>
      <c r="C599" s="26"/>
      <c r="D599" s="26"/>
      <c r="E599" s="26"/>
      <c r="F599" s="26"/>
      <c r="G599" s="26"/>
      <c r="H599" s="26"/>
      <c r="I599" s="26"/>
      <c r="J599" s="26"/>
    </row>
    <row r="600" spans="1:10" s="13" customFormat="1" x14ac:dyDescent="0.15">
      <c r="A600" s="26"/>
      <c r="B600" s="26"/>
      <c r="C600" s="26"/>
      <c r="D600" s="26"/>
      <c r="E600" s="26"/>
      <c r="F600" s="26"/>
      <c r="G600" s="26"/>
      <c r="H600" s="26"/>
      <c r="I600" s="26"/>
      <c r="J600" s="26"/>
    </row>
    <row r="601" spans="1:10" s="13" customFormat="1" x14ac:dyDescent="0.15">
      <c r="A601" s="26"/>
      <c r="B601" s="26"/>
      <c r="C601" s="26"/>
      <c r="D601" s="26"/>
      <c r="E601" s="26"/>
      <c r="F601" s="26"/>
      <c r="G601" s="26"/>
      <c r="H601" s="26"/>
      <c r="I601" s="26"/>
      <c r="J601" s="26"/>
    </row>
    <row r="602" spans="1:10" s="13" customFormat="1" x14ac:dyDescent="0.15">
      <c r="A602" s="26"/>
      <c r="B602" s="26"/>
      <c r="C602" s="26"/>
      <c r="D602" s="26"/>
      <c r="E602" s="26"/>
      <c r="F602" s="26"/>
      <c r="G602" s="26"/>
      <c r="H602" s="26"/>
      <c r="I602" s="26"/>
      <c r="J602" s="26"/>
    </row>
    <row r="603" spans="1:10" s="13" customFormat="1" x14ac:dyDescent="0.15">
      <c r="A603" s="26"/>
      <c r="B603" s="26"/>
      <c r="C603" s="26"/>
      <c r="D603" s="26"/>
      <c r="E603" s="26"/>
      <c r="F603" s="26"/>
      <c r="G603" s="26"/>
      <c r="H603" s="26"/>
      <c r="I603" s="26"/>
      <c r="J603" s="26"/>
    </row>
    <row r="604" spans="1:10" s="13" customFormat="1" x14ac:dyDescent="0.15">
      <c r="A604" s="26"/>
      <c r="B604" s="26"/>
      <c r="C604" s="26"/>
      <c r="D604" s="26"/>
      <c r="E604" s="26"/>
      <c r="F604" s="26"/>
      <c r="G604" s="26"/>
      <c r="H604" s="26"/>
      <c r="I604" s="26"/>
      <c r="J604" s="26"/>
    </row>
    <row r="605" spans="1:10" s="13" customFormat="1" x14ac:dyDescent="0.15">
      <c r="A605" s="26"/>
      <c r="B605" s="26"/>
      <c r="C605" s="26"/>
      <c r="D605" s="26"/>
      <c r="E605" s="26"/>
      <c r="F605" s="26"/>
      <c r="G605" s="26"/>
      <c r="H605" s="26"/>
      <c r="I605" s="26"/>
      <c r="J605" s="26"/>
    </row>
    <row r="606" spans="1:10" s="13" customFormat="1" x14ac:dyDescent="0.15">
      <c r="A606" s="26"/>
      <c r="B606" s="26"/>
      <c r="C606" s="26"/>
      <c r="D606" s="26"/>
      <c r="E606" s="26"/>
      <c r="F606" s="26"/>
      <c r="G606" s="26"/>
      <c r="H606" s="26"/>
      <c r="I606" s="26"/>
      <c r="J606" s="26"/>
    </row>
    <row r="607" spans="1:10" s="13" customFormat="1" x14ac:dyDescent="0.15">
      <c r="A607" s="26"/>
      <c r="B607" s="26"/>
      <c r="C607" s="26"/>
      <c r="D607" s="26"/>
      <c r="E607" s="26"/>
      <c r="F607" s="26"/>
      <c r="G607" s="26"/>
      <c r="H607" s="26"/>
      <c r="I607" s="26"/>
      <c r="J607" s="26"/>
    </row>
    <row r="608" spans="1:10" s="13" customFormat="1" x14ac:dyDescent="0.15">
      <c r="A608" s="26"/>
      <c r="B608" s="26"/>
      <c r="C608" s="26"/>
      <c r="D608" s="26"/>
      <c r="E608" s="26"/>
      <c r="F608" s="26"/>
      <c r="G608" s="26"/>
      <c r="H608" s="26"/>
      <c r="I608" s="26"/>
      <c r="J608" s="26"/>
    </row>
    <row r="609" spans="1:10" s="13" customFormat="1" x14ac:dyDescent="0.15">
      <c r="A609" s="26"/>
      <c r="B609" s="26"/>
      <c r="C609" s="26"/>
      <c r="D609" s="26"/>
      <c r="E609" s="26"/>
      <c r="F609" s="26"/>
      <c r="G609" s="26"/>
      <c r="H609" s="26"/>
      <c r="I609" s="26"/>
      <c r="J609" s="26"/>
    </row>
    <row r="610" spans="1:10" s="13" customFormat="1" x14ac:dyDescent="0.15">
      <c r="A610" s="26"/>
      <c r="B610" s="26"/>
      <c r="C610" s="26"/>
      <c r="D610" s="26"/>
      <c r="E610" s="26"/>
      <c r="F610" s="26"/>
      <c r="G610" s="26"/>
      <c r="H610" s="26"/>
      <c r="I610" s="26"/>
      <c r="J610" s="26"/>
    </row>
    <row r="611" spans="1:10" s="13" customFormat="1" x14ac:dyDescent="0.15">
      <c r="A611" s="26"/>
      <c r="B611" s="26"/>
      <c r="C611" s="26"/>
      <c r="D611" s="26"/>
      <c r="E611" s="26"/>
      <c r="F611" s="26"/>
      <c r="G611" s="26"/>
      <c r="H611" s="26"/>
      <c r="I611" s="26"/>
      <c r="J611" s="26"/>
    </row>
    <row r="612" spans="1:10" s="13" customFormat="1" x14ac:dyDescent="0.15">
      <c r="A612" s="26"/>
      <c r="B612" s="26"/>
      <c r="C612" s="26"/>
      <c r="D612" s="26"/>
      <c r="E612" s="26"/>
      <c r="F612" s="26"/>
      <c r="G612" s="26"/>
      <c r="H612" s="26"/>
      <c r="I612" s="26"/>
      <c r="J612" s="26"/>
    </row>
    <row r="613" spans="1:10" s="13" customFormat="1" x14ac:dyDescent="0.15">
      <c r="A613" s="26"/>
      <c r="B613" s="26"/>
      <c r="C613" s="26"/>
      <c r="D613" s="26"/>
      <c r="E613" s="26"/>
      <c r="F613" s="26"/>
      <c r="G613" s="26"/>
      <c r="H613" s="26"/>
      <c r="I613" s="26"/>
      <c r="J613" s="26"/>
    </row>
    <row r="614" spans="1:10" s="13" customFormat="1" x14ac:dyDescent="0.15">
      <c r="A614" s="26"/>
      <c r="B614" s="26"/>
      <c r="C614" s="26"/>
      <c r="D614" s="26"/>
      <c r="E614" s="26"/>
      <c r="F614" s="26"/>
      <c r="G614" s="26"/>
      <c r="H614" s="26"/>
      <c r="I614" s="26"/>
      <c r="J614" s="26"/>
    </row>
    <row r="615" spans="1:10" s="13" customFormat="1" x14ac:dyDescent="0.15">
      <c r="A615" s="26"/>
      <c r="B615" s="26"/>
      <c r="C615" s="26"/>
      <c r="D615" s="26"/>
      <c r="E615" s="26"/>
      <c r="F615" s="26"/>
      <c r="G615" s="26"/>
      <c r="H615" s="26"/>
      <c r="I615" s="26"/>
      <c r="J615" s="26"/>
    </row>
    <row r="616" spans="1:10" s="13" customFormat="1" x14ac:dyDescent="0.15">
      <c r="A616" s="26"/>
      <c r="B616" s="26"/>
      <c r="C616" s="26"/>
      <c r="D616" s="26"/>
      <c r="E616" s="26"/>
      <c r="F616" s="26"/>
      <c r="G616" s="26"/>
      <c r="H616" s="26"/>
      <c r="I616" s="26"/>
      <c r="J616" s="26"/>
    </row>
    <row r="617" spans="1:10" s="13" customFormat="1" x14ac:dyDescent="0.15">
      <c r="A617" s="26"/>
      <c r="B617" s="26"/>
      <c r="C617" s="26"/>
      <c r="D617" s="26"/>
      <c r="E617" s="26"/>
      <c r="F617" s="26"/>
      <c r="G617" s="26"/>
      <c r="H617" s="26"/>
      <c r="I617" s="26"/>
      <c r="J617" s="26"/>
    </row>
    <row r="618" spans="1:10" s="13" customFormat="1" x14ac:dyDescent="0.15">
      <c r="A618" s="26"/>
      <c r="B618" s="26"/>
      <c r="C618" s="26"/>
      <c r="D618" s="26"/>
      <c r="E618" s="26"/>
      <c r="F618" s="26"/>
      <c r="G618" s="26"/>
      <c r="H618" s="26"/>
      <c r="I618" s="26"/>
      <c r="J618" s="26"/>
    </row>
    <row r="619" spans="1:10" s="13" customFormat="1" x14ac:dyDescent="0.15">
      <c r="A619" s="26"/>
      <c r="B619" s="26"/>
      <c r="C619" s="26"/>
      <c r="D619" s="26"/>
      <c r="E619" s="26"/>
      <c r="F619" s="26"/>
      <c r="G619" s="26"/>
      <c r="H619" s="26"/>
      <c r="I619" s="26"/>
      <c r="J619" s="26"/>
    </row>
    <row r="620" spans="1:10" s="13" customFormat="1" x14ac:dyDescent="0.15">
      <c r="A620" s="26"/>
      <c r="B620" s="26"/>
      <c r="C620" s="26"/>
      <c r="D620" s="26"/>
      <c r="E620" s="26"/>
      <c r="F620" s="26"/>
      <c r="G620" s="26"/>
      <c r="H620" s="26"/>
      <c r="I620" s="26"/>
      <c r="J620" s="26"/>
    </row>
    <row r="621" spans="1:10" s="13" customFormat="1" x14ac:dyDescent="0.15">
      <c r="A621" s="26"/>
      <c r="B621" s="26"/>
      <c r="C621" s="26"/>
      <c r="D621" s="26"/>
      <c r="E621" s="26"/>
      <c r="F621" s="26"/>
      <c r="G621" s="26"/>
      <c r="H621" s="26"/>
      <c r="I621" s="26"/>
      <c r="J621" s="26"/>
    </row>
    <row r="622" spans="1:10" s="13" customFormat="1" x14ac:dyDescent="0.15">
      <c r="A622" s="26"/>
      <c r="B622" s="26"/>
      <c r="C622" s="26"/>
      <c r="D622" s="26"/>
      <c r="E622" s="26"/>
      <c r="F622" s="26"/>
      <c r="G622" s="26"/>
      <c r="H622" s="26"/>
      <c r="I622" s="26"/>
      <c r="J622" s="26"/>
    </row>
    <row r="623" spans="1:10" s="13" customFormat="1" x14ac:dyDescent="0.15">
      <c r="A623" s="26"/>
      <c r="B623" s="26"/>
      <c r="C623" s="26"/>
      <c r="D623" s="26"/>
      <c r="E623" s="26"/>
      <c r="F623" s="26"/>
      <c r="G623" s="26"/>
      <c r="H623" s="26"/>
      <c r="I623" s="26"/>
      <c r="J623" s="26"/>
    </row>
    <row r="624" spans="1:10" s="13" customFormat="1" x14ac:dyDescent="0.15">
      <c r="A624" s="26"/>
      <c r="B624" s="26"/>
      <c r="C624" s="26"/>
      <c r="D624" s="26"/>
      <c r="E624" s="26"/>
      <c r="F624" s="26"/>
      <c r="G624" s="26"/>
      <c r="H624" s="26"/>
      <c r="I624" s="26"/>
      <c r="J624" s="26"/>
    </row>
    <row r="625" spans="1:10" s="13" customFormat="1" x14ac:dyDescent="0.15">
      <c r="A625" s="26"/>
      <c r="B625" s="26"/>
      <c r="C625" s="26"/>
      <c r="D625" s="26"/>
      <c r="E625" s="26"/>
      <c r="F625" s="26"/>
      <c r="G625" s="26"/>
      <c r="H625" s="26"/>
      <c r="I625" s="26"/>
      <c r="J625" s="26"/>
    </row>
    <row r="626" spans="1:10" s="13" customFormat="1" x14ac:dyDescent="0.15">
      <c r="A626" s="26"/>
      <c r="B626" s="26"/>
      <c r="C626" s="26"/>
      <c r="D626" s="26"/>
      <c r="E626" s="26"/>
      <c r="F626" s="26"/>
      <c r="G626" s="26"/>
      <c r="H626" s="26"/>
      <c r="I626" s="26"/>
      <c r="J626" s="26"/>
    </row>
    <row r="627" spans="1:10" s="13" customFormat="1" x14ac:dyDescent="0.15">
      <c r="A627" s="26"/>
      <c r="B627" s="26"/>
      <c r="C627" s="26"/>
      <c r="D627" s="26"/>
      <c r="E627" s="26"/>
      <c r="F627" s="26"/>
      <c r="G627" s="26"/>
      <c r="H627" s="26"/>
      <c r="I627" s="26"/>
      <c r="J627" s="26"/>
    </row>
    <row r="628" spans="1:10" s="13" customFormat="1" x14ac:dyDescent="0.15">
      <c r="A628" s="26"/>
      <c r="B628" s="26"/>
      <c r="C628" s="26"/>
      <c r="D628" s="26"/>
      <c r="E628" s="26"/>
      <c r="F628" s="26"/>
      <c r="G628" s="26"/>
      <c r="H628" s="26"/>
      <c r="I628" s="26"/>
      <c r="J628" s="26"/>
    </row>
    <row r="629" spans="1:10" s="13" customFormat="1" x14ac:dyDescent="0.15">
      <c r="A629" s="26"/>
      <c r="B629" s="26"/>
      <c r="C629" s="26"/>
      <c r="D629" s="26"/>
      <c r="E629" s="26"/>
      <c r="F629" s="26"/>
      <c r="G629" s="26"/>
      <c r="H629" s="26"/>
      <c r="I629" s="26"/>
      <c r="J629" s="26"/>
    </row>
    <row r="630" spans="1:10" s="13" customFormat="1" x14ac:dyDescent="0.15">
      <c r="A630" s="26"/>
      <c r="B630" s="26"/>
      <c r="C630" s="26"/>
      <c r="D630" s="26"/>
      <c r="E630" s="26"/>
      <c r="F630" s="26"/>
      <c r="G630" s="26"/>
      <c r="H630" s="26"/>
      <c r="I630" s="26"/>
      <c r="J630" s="26"/>
    </row>
    <row r="631" spans="1:10" s="13" customFormat="1" x14ac:dyDescent="0.15">
      <c r="A631" s="26"/>
      <c r="B631" s="26"/>
      <c r="C631" s="26"/>
      <c r="D631" s="26"/>
      <c r="E631" s="26"/>
      <c r="F631" s="26"/>
      <c r="G631" s="26"/>
      <c r="H631" s="26"/>
      <c r="I631" s="26"/>
      <c r="J631" s="26"/>
    </row>
    <row r="632" spans="1:10" s="13" customFormat="1" x14ac:dyDescent="0.15">
      <c r="A632" s="26"/>
      <c r="B632" s="26"/>
      <c r="C632" s="26"/>
      <c r="D632" s="26"/>
      <c r="E632" s="26"/>
      <c r="F632" s="26"/>
      <c r="G632" s="26"/>
      <c r="H632" s="26"/>
      <c r="I632" s="26"/>
      <c r="J632" s="26"/>
    </row>
    <row r="633" spans="1:10" s="13" customFormat="1" x14ac:dyDescent="0.15">
      <c r="A633" s="26"/>
      <c r="B633" s="26"/>
      <c r="C633" s="26"/>
      <c r="D633" s="26"/>
      <c r="E633" s="26"/>
      <c r="F633" s="26"/>
      <c r="G633" s="26"/>
      <c r="H633" s="26"/>
      <c r="I633" s="26"/>
      <c r="J633" s="26"/>
    </row>
    <row r="634" spans="1:10" s="13" customFormat="1" x14ac:dyDescent="0.15">
      <c r="A634" s="26"/>
      <c r="B634" s="26"/>
      <c r="C634" s="26"/>
      <c r="D634" s="26"/>
      <c r="E634" s="26"/>
      <c r="F634" s="26"/>
      <c r="G634" s="26"/>
      <c r="H634" s="26"/>
      <c r="I634" s="26"/>
      <c r="J634" s="26"/>
    </row>
    <row r="635" spans="1:10" s="13" customFormat="1" x14ac:dyDescent="0.15">
      <c r="A635" s="26"/>
      <c r="B635" s="26"/>
      <c r="C635" s="26"/>
      <c r="D635" s="26"/>
      <c r="E635" s="26"/>
      <c r="F635" s="26"/>
      <c r="G635" s="26"/>
      <c r="H635" s="26"/>
      <c r="I635" s="26"/>
      <c r="J635" s="26"/>
    </row>
    <row r="636" spans="1:10" s="13" customFormat="1" x14ac:dyDescent="0.15">
      <c r="A636" s="26"/>
      <c r="B636" s="26"/>
      <c r="C636" s="26"/>
      <c r="D636" s="26"/>
      <c r="E636" s="26"/>
      <c r="F636" s="26"/>
      <c r="G636" s="26"/>
      <c r="H636" s="26"/>
      <c r="I636" s="26"/>
      <c r="J636" s="26"/>
    </row>
    <row r="637" spans="1:10" s="13" customFormat="1" x14ac:dyDescent="0.15">
      <c r="A637" s="26"/>
      <c r="B637" s="26"/>
      <c r="C637" s="26"/>
      <c r="D637" s="26"/>
      <c r="E637" s="26"/>
      <c r="F637" s="26"/>
      <c r="G637" s="26"/>
      <c r="H637" s="26"/>
      <c r="I637" s="26"/>
      <c r="J637" s="26"/>
    </row>
    <row r="638" spans="1:10" s="13" customFormat="1" x14ac:dyDescent="0.15">
      <c r="A638" s="26"/>
      <c r="B638" s="26"/>
      <c r="C638" s="26"/>
      <c r="D638" s="26"/>
      <c r="E638" s="26"/>
      <c r="F638" s="26"/>
      <c r="G638" s="26"/>
      <c r="H638" s="26"/>
      <c r="I638" s="26"/>
      <c r="J638" s="26"/>
    </row>
    <row r="639" spans="1:10" s="13" customFormat="1" x14ac:dyDescent="0.15">
      <c r="A639" s="26"/>
      <c r="B639" s="26"/>
      <c r="C639" s="26"/>
      <c r="D639" s="26"/>
      <c r="E639" s="26"/>
      <c r="F639" s="26"/>
      <c r="G639" s="26"/>
      <c r="H639" s="26"/>
      <c r="I639" s="26"/>
      <c r="J639" s="26"/>
    </row>
    <row r="640" spans="1:10" s="13" customFormat="1" x14ac:dyDescent="0.15">
      <c r="A640" s="26"/>
      <c r="B640" s="26"/>
      <c r="C640" s="26"/>
      <c r="D640" s="26"/>
      <c r="E640" s="26"/>
      <c r="F640" s="26"/>
      <c r="G640" s="26"/>
      <c r="H640" s="26"/>
      <c r="I640" s="26"/>
      <c r="J640" s="26"/>
    </row>
    <row r="641" spans="1:10" s="13" customFormat="1" x14ac:dyDescent="0.15">
      <c r="A641" s="26"/>
      <c r="B641" s="26"/>
      <c r="C641" s="26"/>
      <c r="D641" s="26"/>
      <c r="E641" s="26"/>
      <c r="F641" s="26"/>
      <c r="G641" s="26"/>
      <c r="H641" s="26"/>
      <c r="I641" s="26"/>
      <c r="J641" s="26"/>
    </row>
    <row r="642" spans="1:10" s="13" customFormat="1" x14ac:dyDescent="0.15">
      <c r="A642" s="26"/>
      <c r="B642" s="26"/>
      <c r="C642" s="26"/>
      <c r="D642" s="26"/>
      <c r="E642" s="26"/>
      <c r="F642" s="26"/>
      <c r="G642" s="26"/>
      <c r="H642" s="26"/>
      <c r="I642" s="26"/>
      <c r="J642" s="26"/>
    </row>
    <row r="643" spans="1:10" s="13" customFormat="1" x14ac:dyDescent="0.15">
      <c r="A643" s="26"/>
      <c r="B643" s="26"/>
      <c r="C643" s="26"/>
      <c r="D643" s="26"/>
      <c r="E643" s="26"/>
      <c r="F643" s="26"/>
      <c r="G643" s="26"/>
      <c r="H643" s="26"/>
      <c r="I643" s="26"/>
      <c r="J643" s="26"/>
    </row>
    <row r="644" spans="1:10" s="13" customFormat="1" x14ac:dyDescent="0.15">
      <c r="A644" s="26"/>
      <c r="B644" s="26"/>
      <c r="C644" s="26"/>
      <c r="D644" s="26"/>
      <c r="E644" s="26"/>
      <c r="F644" s="26"/>
      <c r="G644" s="26"/>
      <c r="H644" s="26"/>
      <c r="I644" s="26"/>
      <c r="J644" s="26"/>
    </row>
    <row r="645" spans="1:10" s="13" customFormat="1" x14ac:dyDescent="0.15">
      <c r="A645" s="26"/>
      <c r="B645" s="26"/>
      <c r="C645" s="26"/>
      <c r="D645" s="26"/>
      <c r="E645" s="26"/>
      <c r="F645" s="26"/>
      <c r="G645" s="26"/>
      <c r="H645" s="26"/>
      <c r="I645" s="26"/>
      <c r="J645" s="26"/>
    </row>
    <row r="646" spans="1:10" s="13" customFormat="1" x14ac:dyDescent="0.15">
      <c r="A646" s="26"/>
      <c r="B646" s="26"/>
      <c r="C646" s="26"/>
      <c r="D646" s="26"/>
      <c r="E646" s="26"/>
      <c r="F646" s="26"/>
      <c r="G646" s="26"/>
      <c r="H646" s="26"/>
      <c r="I646" s="26"/>
      <c r="J646" s="26"/>
    </row>
    <row r="647" spans="1:10" s="13" customFormat="1" x14ac:dyDescent="0.15">
      <c r="A647" s="26"/>
      <c r="B647" s="26"/>
      <c r="C647" s="26"/>
      <c r="D647" s="26"/>
      <c r="E647" s="26"/>
      <c r="F647" s="26"/>
      <c r="G647" s="26"/>
      <c r="H647" s="26"/>
      <c r="I647" s="26"/>
      <c r="J647" s="26"/>
    </row>
    <row r="648" spans="1:10" s="13" customFormat="1" x14ac:dyDescent="0.15">
      <c r="A648" s="26"/>
      <c r="B648" s="26"/>
      <c r="C648" s="26"/>
      <c r="D648" s="26"/>
      <c r="E648" s="26"/>
      <c r="F648" s="26"/>
      <c r="G648" s="26"/>
      <c r="H648" s="26"/>
      <c r="I648" s="26"/>
      <c r="J648" s="26"/>
    </row>
    <row r="649" spans="1:10" s="13" customFormat="1" x14ac:dyDescent="0.15">
      <c r="A649" s="26"/>
      <c r="B649" s="26"/>
      <c r="C649" s="26"/>
      <c r="D649" s="26"/>
      <c r="E649" s="26"/>
      <c r="F649" s="26"/>
      <c r="G649" s="26"/>
      <c r="H649" s="26"/>
      <c r="I649" s="26"/>
      <c r="J649" s="26"/>
    </row>
    <row r="650" spans="1:10" s="13" customFormat="1" x14ac:dyDescent="0.15">
      <c r="A650" s="26"/>
      <c r="B650" s="26"/>
      <c r="C650" s="26"/>
      <c r="D650" s="26"/>
      <c r="E650" s="26"/>
      <c r="F650" s="26"/>
      <c r="G650" s="26"/>
      <c r="H650" s="26"/>
      <c r="I650" s="26"/>
      <c r="J650" s="26"/>
    </row>
    <row r="651" spans="1:10" s="13" customFormat="1" x14ac:dyDescent="0.15">
      <c r="A651" s="26"/>
      <c r="B651" s="26"/>
      <c r="C651" s="26"/>
      <c r="D651" s="26"/>
      <c r="E651" s="26"/>
      <c r="F651" s="26"/>
      <c r="G651" s="26"/>
      <c r="H651" s="26"/>
      <c r="I651" s="26"/>
      <c r="J651" s="26"/>
    </row>
    <row r="652" spans="1:10" s="13" customFormat="1" x14ac:dyDescent="0.15">
      <c r="A652" s="26"/>
      <c r="B652" s="26"/>
      <c r="C652" s="26"/>
      <c r="D652" s="26"/>
      <c r="E652" s="26"/>
      <c r="F652" s="26"/>
      <c r="G652" s="26"/>
      <c r="H652" s="26"/>
      <c r="I652" s="26"/>
      <c r="J652" s="26"/>
    </row>
    <row r="653" spans="1:10" s="13" customFormat="1" x14ac:dyDescent="0.15">
      <c r="A653" s="26"/>
      <c r="B653" s="26"/>
      <c r="C653" s="26"/>
      <c r="D653" s="26"/>
      <c r="E653" s="26"/>
      <c r="F653" s="26"/>
      <c r="G653" s="26"/>
      <c r="H653" s="26"/>
      <c r="I653" s="26"/>
      <c r="J653" s="26"/>
    </row>
    <row r="654" spans="1:10" s="13" customFormat="1" x14ac:dyDescent="0.15">
      <c r="A654" s="26"/>
      <c r="B654" s="26"/>
      <c r="C654" s="26"/>
      <c r="D654" s="26"/>
      <c r="E654" s="26"/>
      <c r="F654" s="26"/>
      <c r="G654" s="26"/>
      <c r="H654" s="26"/>
      <c r="I654" s="26"/>
      <c r="J654" s="26"/>
    </row>
    <row r="655" spans="1:10" s="13" customFormat="1" x14ac:dyDescent="0.15">
      <c r="A655" s="26"/>
      <c r="B655" s="26"/>
      <c r="C655" s="26"/>
      <c r="D655" s="26"/>
      <c r="E655" s="26"/>
      <c r="F655" s="26"/>
      <c r="G655" s="26"/>
      <c r="H655" s="26"/>
      <c r="I655" s="26"/>
      <c r="J655" s="26"/>
    </row>
    <row r="656" spans="1:10" s="13" customFormat="1" x14ac:dyDescent="0.15">
      <c r="A656" s="26"/>
      <c r="B656" s="26"/>
      <c r="C656" s="26"/>
      <c r="D656" s="26"/>
      <c r="E656" s="26"/>
      <c r="F656" s="26"/>
      <c r="G656" s="26"/>
      <c r="H656" s="26"/>
      <c r="I656" s="26"/>
      <c r="J656" s="26"/>
    </row>
    <row r="657" spans="1:10" s="13" customFormat="1" x14ac:dyDescent="0.15">
      <c r="A657" s="26"/>
      <c r="B657" s="26"/>
      <c r="C657" s="26"/>
      <c r="D657" s="26"/>
      <c r="E657" s="26"/>
      <c r="F657" s="26"/>
      <c r="G657" s="26"/>
      <c r="H657" s="26"/>
      <c r="I657" s="26"/>
      <c r="J657" s="26"/>
    </row>
    <row r="658" spans="1:10" s="13" customFormat="1" x14ac:dyDescent="0.15">
      <c r="A658" s="26"/>
      <c r="B658" s="26"/>
      <c r="C658" s="26"/>
      <c r="D658" s="26"/>
      <c r="E658" s="26"/>
      <c r="F658" s="26"/>
      <c r="G658" s="26"/>
      <c r="H658" s="26"/>
      <c r="I658" s="26"/>
      <c r="J658" s="26"/>
    </row>
    <row r="659" spans="1:10" s="13" customFormat="1" x14ac:dyDescent="0.15">
      <c r="A659" s="26"/>
      <c r="B659" s="26"/>
      <c r="C659" s="26"/>
      <c r="D659" s="26"/>
      <c r="E659" s="26"/>
      <c r="F659" s="26"/>
      <c r="G659" s="26"/>
      <c r="H659" s="26"/>
      <c r="I659" s="26"/>
      <c r="J659" s="26"/>
    </row>
    <row r="660" spans="1:10" s="13" customFormat="1" x14ac:dyDescent="0.15">
      <c r="A660" s="26"/>
      <c r="B660" s="26"/>
      <c r="C660" s="26"/>
      <c r="D660" s="26"/>
      <c r="E660" s="26"/>
      <c r="F660" s="26"/>
      <c r="G660" s="26"/>
      <c r="H660" s="26"/>
      <c r="I660" s="26"/>
      <c r="J660" s="26"/>
    </row>
    <row r="661" spans="1:10" s="13" customFormat="1" x14ac:dyDescent="0.15">
      <c r="A661" s="26"/>
      <c r="B661" s="26"/>
      <c r="C661" s="26"/>
      <c r="D661" s="26"/>
      <c r="E661" s="26"/>
      <c r="F661" s="26"/>
      <c r="G661" s="26"/>
      <c r="H661" s="26"/>
      <c r="I661" s="26"/>
      <c r="J661" s="26"/>
    </row>
    <row r="662" spans="1:10" s="13" customFormat="1" x14ac:dyDescent="0.15">
      <c r="A662" s="26"/>
      <c r="B662" s="26"/>
      <c r="C662" s="26"/>
      <c r="D662" s="26"/>
      <c r="E662" s="26"/>
      <c r="F662" s="26"/>
      <c r="G662" s="26"/>
      <c r="H662" s="26"/>
      <c r="I662" s="26"/>
      <c r="J662" s="26"/>
    </row>
    <row r="663" spans="1:10" s="13" customFormat="1" x14ac:dyDescent="0.15">
      <c r="A663" s="26"/>
      <c r="B663" s="26"/>
      <c r="C663" s="26"/>
      <c r="D663" s="26"/>
      <c r="E663" s="26"/>
      <c r="F663" s="26"/>
      <c r="G663" s="26"/>
      <c r="H663" s="26"/>
      <c r="I663" s="26"/>
      <c r="J663" s="26"/>
    </row>
    <row r="664" spans="1:10" s="13" customFormat="1" x14ac:dyDescent="0.15">
      <c r="A664" s="26"/>
      <c r="B664" s="26"/>
      <c r="C664" s="26"/>
      <c r="D664" s="26"/>
      <c r="E664" s="26"/>
      <c r="F664" s="26"/>
      <c r="G664" s="26"/>
      <c r="H664" s="26"/>
      <c r="I664" s="26"/>
      <c r="J664" s="26"/>
    </row>
    <row r="665" spans="1:10" s="13" customFormat="1" x14ac:dyDescent="0.15">
      <c r="A665" s="26"/>
      <c r="B665" s="26"/>
      <c r="C665" s="26"/>
      <c r="D665" s="26"/>
      <c r="E665" s="26"/>
      <c r="F665" s="26"/>
      <c r="G665" s="26"/>
      <c r="H665" s="26"/>
      <c r="I665" s="26"/>
      <c r="J665" s="26"/>
    </row>
    <row r="666" spans="1:10" s="13" customFormat="1" x14ac:dyDescent="0.15">
      <c r="A666" s="26"/>
      <c r="B666" s="26"/>
      <c r="C666" s="26"/>
      <c r="D666" s="26"/>
      <c r="E666" s="26"/>
      <c r="F666" s="26"/>
      <c r="G666" s="26"/>
      <c r="H666" s="26"/>
      <c r="I666" s="26"/>
      <c r="J666" s="26"/>
    </row>
    <row r="667" spans="1:10" s="13" customFormat="1" x14ac:dyDescent="0.15">
      <c r="A667" s="26"/>
      <c r="B667" s="26"/>
      <c r="C667" s="26"/>
      <c r="D667" s="26"/>
      <c r="E667" s="26"/>
      <c r="F667" s="26"/>
      <c r="G667" s="26"/>
      <c r="H667" s="26"/>
      <c r="I667" s="26"/>
      <c r="J667" s="26"/>
    </row>
    <row r="668" spans="1:10" s="13" customFormat="1" x14ac:dyDescent="0.15">
      <c r="A668" s="26"/>
      <c r="B668" s="26"/>
      <c r="C668" s="26"/>
      <c r="D668" s="26"/>
      <c r="E668" s="26"/>
      <c r="F668" s="26"/>
      <c r="G668" s="26"/>
      <c r="H668" s="26"/>
      <c r="I668" s="26"/>
      <c r="J668" s="26"/>
    </row>
    <row r="669" spans="1:10" s="13" customFormat="1" x14ac:dyDescent="0.15">
      <c r="A669" s="26"/>
      <c r="B669" s="26"/>
      <c r="C669" s="26"/>
      <c r="D669" s="26"/>
      <c r="E669" s="26"/>
      <c r="F669" s="26"/>
      <c r="G669" s="26"/>
      <c r="H669" s="26"/>
      <c r="I669" s="26"/>
      <c r="J669" s="26"/>
    </row>
    <row r="670" spans="1:10" s="13" customFormat="1" x14ac:dyDescent="0.15">
      <c r="A670" s="26"/>
      <c r="B670" s="26"/>
      <c r="C670" s="26"/>
      <c r="D670" s="26"/>
      <c r="E670" s="26"/>
      <c r="F670" s="26"/>
      <c r="G670" s="26"/>
      <c r="H670" s="26"/>
      <c r="I670" s="26"/>
      <c r="J670" s="26"/>
    </row>
    <row r="671" spans="1:10" s="13" customFormat="1" x14ac:dyDescent="0.15">
      <c r="A671" s="26"/>
      <c r="B671" s="26"/>
      <c r="C671" s="26"/>
      <c r="D671" s="26"/>
      <c r="E671" s="26"/>
      <c r="F671" s="26"/>
      <c r="G671" s="26"/>
      <c r="H671" s="26"/>
      <c r="I671" s="26"/>
      <c r="J671" s="26"/>
    </row>
    <row r="672" spans="1:10" s="13" customFormat="1" x14ac:dyDescent="0.15">
      <c r="A672" s="26"/>
      <c r="B672" s="26"/>
      <c r="C672" s="26"/>
      <c r="D672" s="26"/>
      <c r="E672" s="26"/>
      <c r="F672" s="26"/>
      <c r="G672" s="26"/>
      <c r="H672" s="26"/>
      <c r="I672" s="26"/>
      <c r="J672" s="26"/>
    </row>
    <row r="673" spans="1:10" s="13" customFormat="1" x14ac:dyDescent="0.15">
      <c r="A673" s="26"/>
      <c r="B673" s="26"/>
      <c r="C673" s="26"/>
      <c r="D673" s="26"/>
      <c r="E673" s="26"/>
      <c r="F673" s="26"/>
      <c r="G673" s="26"/>
      <c r="H673" s="26"/>
      <c r="I673" s="26"/>
      <c r="J673" s="26"/>
    </row>
    <row r="674" spans="1:10" s="13" customFormat="1" x14ac:dyDescent="0.15">
      <c r="A674" s="26"/>
      <c r="B674" s="26"/>
      <c r="C674" s="26"/>
      <c r="D674" s="26"/>
      <c r="E674" s="26"/>
      <c r="F674" s="26"/>
      <c r="G674" s="26"/>
      <c r="H674" s="26"/>
      <c r="I674" s="26"/>
      <c r="J674" s="26"/>
    </row>
    <row r="675" spans="1:10" s="13" customFormat="1" x14ac:dyDescent="0.15">
      <c r="A675" s="26"/>
      <c r="B675" s="26"/>
      <c r="C675" s="26"/>
      <c r="D675" s="26"/>
      <c r="E675" s="26"/>
      <c r="F675" s="26"/>
      <c r="G675" s="26"/>
      <c r="H675" s="26"/>
      <c r="I675" s="26"/>
      <c r="J675" s="26"/>
    </row>
    <row r="676" spans="1:10" s="13" customFormat="1" x14ac:dyDescent="0.15">
      <c r="A676" s="26"/>
      <c r="B676" s="26"/>
      <c r="C676" s="26"/>
      <c r="D676" s="26"/>
      <c r="E676" s="26"/>
      <c r="F676" s="26"/>
      <c r="G676" s="26"/>
      <c r="H676" s="26"/>
      <c r="I676" s="26"/>
      <c r="J676" s="26"/>
    </row>
    <row r="677" spans="1:10" s="13" customFormat="1" x14ac:dyDescent="0.15">
      <c r="A677" s="26"/>
      <c r="B677" s="26"/>
      <c r="C677" s="26"/>
      <c r="D677" s="26"/>
      <c r="E677" s="26"/>
      <c r="F677" s="26"/>
      <c r="G677" s="26"/>
      <c r="H677" s="26"/>
      <c r="I677" s="26"/>
      <c r="J677" s="26"/>
    </row>
    <row r="678" spans="1:10" s="13" customFormat="1" x14ac:dyDescent="0.15">
      <c r="A678" s="26"/>
      <c r="B678" s="26"/>
      <c r="C678" s="26"/>
      <c r="D678" s="26"/>
      <c r="E678" s="26"/>
      <c r="F678" s="26"/>
      <c r="G678" s="26"/>
      <c r="H678" s="26"/>
      <c r="I678" s="26"/>
      <c r="J678" s="26"/>
    </row>
    <row r="679" spans="1:10" s="13" customFormat="1" x14ac:dyDescent="0.15">
      <c r="A679" s="26"/>
      <c r="B679" s="26"/>
      <c r="C679" s="26"/>
      <c r="D679" s="26"/>
      <c r="E679" s="26"/>
      <c r="F679" s="26"/>
      <c r="G679" s="26"/>
      <c r="H679" s="26"/>
      <c r="I679" s="26"/>
      <c r="J679" s="26"/>
    </row>
    <row r="680" spans="1:10" s="13" customFormat="1" x14ac:dyDescent="0.15">
      <c r="A680" s="26"/>
      <c r="B680" s="26"/>
      <c r="C680" s="26"/>
      <c r="D680" s="26"/>
      <c r="E680" s="26"/>
      <c r="F680" s="26"/>
      <c r="G680" s="26"/>
      <c r="H680" s="26"/>
      <c r="I680" s="26"/>
      <c r="J680" s="26"/>
    </row>
    <row r="681" spans="1:10" s="13" customFormat="1" x14ac:dyDescent="0.15">
      <c r="A681" s="26"/>
      <c r="B681" s="26"/>
      <c r="C681" s="26"/>
      <c r="D681" s="26"/>
      <c r="E681" s="26"/>
      <c r="F681" s="26"/>
      <c r="G681" s="26"/>
      <c r="H681" s="26"/>
      <c r="I681" s="26"/>
      <c r="J681" s="26"/>
    </row>
    <row r="682" spans="1:10" s="13" customFormat="1" x14ac:dyDescent="0.15">
      <c r="A682" s="26"/>
      <c r="B682" s="26"/>
      <c r="C682" s="26"/>
      <c r="D682" s="26"/>
      <c r="E682" s="26"/>
      <c r="F682" s="26"/>
      <c r="G682" s="26"/>
      <c r="H682" s="26"/>
      <c r="I682" s="26"/>
      <c r="J682" s="26"/>
    </row>
    <row r="683" spans="1:10" s="13" customFormat="1" x14ac:dyDescent="0.15">
      <c r="A683" s="26"/>
      <c r="B683" s="26"/>
      <c r="C683" s="26"/>
      <c r="D683" s="26"/>
      <c r="E683" s="26"/>
      <c r="F683" s="26"/>
      <c r="G683" s="26"/>
      <c r="H683" s="26"/>
      <c r="I683" s="26"/>
      <c r="J683" s="26"/>
    </row>
    <row r="684" spans="1:10" s="13" customFormat="1" x14ac:dyDescent="0.15">
      <c r="A684" s="26"/>
      <c r="B684" s="26"/>
      <c r="C684" s="26"/>
      <c r="D684" s="26"/>
      <c r="E684" s="26"/>
      <c r="F684" s="26"/>
      <c r="G684" s="26"/>
      <c r="H684" s="26"/>
      <c r="I684" s="26"/>
      <c r="J684" s="26"/>
    </row>
    <row r="685" spans="1:10" s="13" customFormat="1" x14ac:dyDescent="0.15">
      <c r="A685" s="26"/>
      <c r="B685" s="26"/>
      <c r="C685" s="26"/>
      <c r="D685" s="26"/>
      <c r="E685" s="26"/>
      <c r="F685" s="26"/>
      <c r="G685" s="26"/>
      <c r="H685" s="26"/>
      <c r="I685" s="26"/>
      <c r="J685" s="26"/>
    </row>
    <row r="686" spans="1:10" s="13" customFormat="1" x14ac:dyDescent="0.15">
      <c r="A686" s="26"/>
      <c r="B686" s="26"/>
      <c r="C686" s="26"/>
      <c r="D686" s="26"/>
      <c r="E686" s="26"/>
      <c r="F686" s="26"/>
      <c r="G686" s="26"/>
      <c r="H686" s="26"/>
      <c r="I686" s="26"/>
      <c r="J686" s="26"/>
    </row>
    <row r="687" spans="1:10" s="13" customFormat="1" x14ac:dyDescent="0.15">
      <c r="A687" s="26"/>
      <c r="B687" s="26"/>
      <c r="C687" s="26"/>
      <c r="D687" s="26"/>
      <c r="E687" s="26"/>
      <c r="F687" s="26"/>
      <c r="G687" s="26"/>
      <c r="H687" s="26"/>
      <c r="I687" s="26"/>
      <c r="J687" s="26"/>
    </row>
    <row r="688" spans="1:10" s="13" customFormat="1" x14ac:dyDescent="0.15">
      <c r="A688" s="26"/>
      <c r="B688" s="26"/>
      <c r="C688" s="26"/>
      <c r="D688" s="26"/>
      <c r="E688" s="26"/>
      <c r="F688" s="26"/>
      <c r="G688" s="26"/>
      <c r="H688" s="26"/>
      <c r="I688" s="26"/>
      <c r="J688" s="26"/>
    </row>
    <row r="689" spans="1:10" s="13" customFormat="1" x14ac:dyDescent="0.15">
      <c r="A689" s="26"/>
      <c r="B689" s="26"/>
      <c r="C689" s="26"/>
      <c r="D689" s="26"/>
      <c r="E689" s="26"/>
      <c r="F689" s="26"/>
      <c r="G689" s="26"/>
      <c r="H689" s="26"/>
      <c r="I689" s="26"/>
      <c r="J689" s="26"/>
    </row>
    <row r="690" spans="1:10" s="13" customFormat="1" x14ac:dyDescent="0.15">
      <c r="A690" s="26"/>
      <c r="B690" s="26"/>
      <c r="C690" s="26"/>
      <c r="D690" s="26"/>
      <c r="E690" s="26"/>
      <c r="F690" s="26"/>
      <c r="G690" s="26"/>
      <c r="H690" s="26"/>
      <c r="I690" s="26"/>
      <c r="J690" s="26"/>
    </row>
    <row r="691" spans="1:10" s="13" customFormat="1" x14ac:dyDescent="0.15">
      <c r="A691" s="26"/>
      <c r="B691" s="26"/>
      <c r="C691" s="26"/>
      <c r="D691" s="26"/>
      <c r="E691" s="26"/>
      <c r="F691" s="26"/>
      <c r="G691" s="26"/>
      <c r="H691" s="26"/>
      <c r="I691" s="26"/>
      <c r="J691" s="26"/>
    </row>
    <row r="692" spans="1:10" s="13" customFormat="1" x14ac:dyDescent="0.15">
      <c r="A692" s="26"/>
      <c r="B692" s="26"/>
      <c r="C692" s="26"/>
      <c r="D692" s="26"/>
      <c r="E692" s="26"/>
      <c r="F692" s="26"/>
      <c r="G692" s="26"/>
      <c r="H692" s="26"/>
      <c r="I692" s="26"/>
      <c r="J692" s="26"/>
    </row>
    <row r="693" spans="1:10" s="13" customFormat="1" x14ac:dyDescent="0.15">
      <c r="A693" s="26"/>
      <c r="B693" s="26"/>
      <c r="C693" s="26"/>
      <c r="D693" s="26"/>
      <c r="E693" s="26"/>
      <c r="F693" s="26"/>
      <c r="G693" s="26"/>
      <c r="H693" s="26"/>
      <c r="I693" s="26"/>
      <c r="J693" s="26"/>
    </row>
    <row r="694" spans="1:10" s="13" customFormat="1" x14ac:dyDescent="0.15">
      <c r="A694" s="26"/>
      <c r="B694" s="26"/>
      <c r="C694" s="26"/>
      <c r="D694" s="26"/>
      <c r="E694" s="26"/>
      <c r="F694" s="26"/>
      <c r="G694" s="26"/>
      <c r="H694" s="26"/>
      <c r="I694" s="26"/>
      <c r="J694" s="26"/>
    </row>
    <row r="695" spans="1:10" s="13" customFormat="1" x14ac:dyDescent="0.15">
      <c r="A695" s="26"/>
      <c r="B695" s="26"/>
      <c r="C695" s="26"/>
      <c r="D695" s="26"/>
      <c r="E695" s="26"/>
      <c r="F695" s="26"/>
      <c r="G695" s="26"/>
      <c r="H695" s="26"/>
      <c r="I695" s="26"/>
      <c r="J695" s="26"/>
    </row>
    <row r="696" spans="1:10" s="13" customFormat="1" x14ac:dyDescent="0.15">
      <c r="A696" s="26"/>
      <c r="B696" s="26"/>
      <c r="C696" s="26"/>
      <c r="D696" s="26"/>
      <c r="E696" s="26"/>
      <c r="F696" s="26"/>
      <c r="G696" s="26"/>
      <c r="H696" s="26"/>
      <c r="I696" s="26"/>
      <c r="J696" s="26"/>
    </row>
    <row r="697" spans="1:10" s="13" customFormat="1" x14ac:dyDescent="0.15">
      <c r="A697" s="26"/>
      <c r="B697" s="26"/>
      <c r="C697" s="26"/>
      <c r="D697" s="26"/>
      <c r="E697" s="26"/>
      <c r="F697" s="26"/>
      <c r="G697" s="26"/>
      <c r="H697" s="26"/>
      <c r="I697" s="26"/>
      <c r="J697" s="26"/>
    </row>
    <row r="698" spans="1:10" s="13" customFormat="1" x14ac:dyDescent="0.15">
      <c r="A698" s="26"/>
      <c r="B698" s="26"/>
      <c r="C698" s="26"/>
      <c r="D698" s="26"/>
      <c r="E698" s="26"/>
      <c r="F698" s="26"/>
      <c r="G698" s="26"/>
      <c r="H698" s="26"/>
      <c r="I698" s="26"/>
      <c r="J698" s="26"/>
    </row>
    <row r="699" spans="1:10" s="13" customFormat="1" x14ac:dyDescent="0.15">
      <c r="A699" s="26"/>
      <c r="B699" s="26"/>
      <c r="C699" s="26"/>
      <c r="D699" s="26"/>
      <c r="E699" s="26"/>
      <c r="F699" s="26"/>
      <c r="G699" s="26"/>
      <c r="H699" s="26"/>
      <c r="I699" s="26"/>
      <c r="J699" s="26"/>
    </row>
    <row r="700" spans="1:10" s="13" customFormat="1" x14ac:dyDescent="0.15">
      <c r="A700" s="26"/>
      <c r="B700" s="26"/>
      <c r="C700" s="26"/>
      <c r="D700" s="26"/>
      <c r="E700" s="26"/>
      <c r="F700" s="26"/>
      <c r="G700" s="26"/>
      <c r="H700" s="26"/>
      <c r="I700" s="26"/>
      <c r="J700" s="26"/>
    </row>
    <row r="701" spans="1:10" s="13" customFormat="1" x14ac:dyDescent="0.15">
      <c r="A701" s="26"/>
      <c r="B701" s="26"/>
      <c r="C701" s="26"/>
      <c r="D701" s="26"/>
      <c r="E701" s="26"/>
      <c r="F701" s="26"/>
      <c r="G701" s="26"/>
      <c r="H701" s="26"/>
      <c r="I701" s="26"/>
      <c r="J701" s="26"/>
    </row>
    <row r="702" spans="1:10" s="13" customFormat="1" x14ac:dyDescent="0.15">
      <c r="A702" s="26"/>
      <c r="B702" s="26"/>
      <c r="C702" s="26"/>
      <c r="D702" s="26"/>
      <c r="E702" s="26"/>
      <c r="F702" s="26"/>
      <c r="G702" s="26"/>
      <c r="H702" s="26"/>
      <c r="I702" s="26"/>
      <c r="J702" s="26"/>
    </row>
    <row r="703" spans="1:10" s="13" customFormat="1" x14ac:dyDescent="0.15">
      <c r="A703" s="26"/>
      <c r="B703" s="26"/>
      <c r="C703" s="26"/>
      <c r="D703" s="26"/>
      <c r="E703" s="26"/>
      <c r="F703" s="26"/>
      <c r="G703" s="26"/>
      <c r="H703" s="26"/>
      <c r="I703" s="26"/>
      <c r="J703" s="26"/>
    </row>
    <row r="704" spans="1:10" s="13" customFormat="1" x14ac:dyDescent="0.15">
      <c r="A704" s="26"/>
      <c r="B704" s="26"/>
      <c r="C704" s="26"/>
      <c r="D704" s="26"/>
      <c r="E704" s="26"/>
      <c r="F704" s="26"/>
      <c r="G704" s="26"/>
      <c r="H704" s="26"/>
      <c r="I704" s="26"/>
      <c r="J704" s="26"/>
    </row>
    <row r="705" spans="1:10" s="13" customFormat="1" x14ac:dyDescent="0.15">
      <c r="A705" s="26"/>
      <c r="B705" s="26"/>
      <c r="C705" s="26"/>
      <c r="D705" s="26"/>
      <c r="E705" s="26"/>
      <c r="F705" s="26"/>
      <c r="G705" s="26"/>
      <c r="H705" s="26"/>
      <c r="I705" s="26"/>
      <c r="J705" s="26"/>
    </row>
    <row r="706" spans="1:10" s="13" customFormat="1" x14ac:dyDescent="0.15">
      <c r="A706" s="26"/>
      <c r="B706" s="26"/>
      <c r="C706" s="26"/>
      <c r="D706" s="26"/>
      <c r="E706" s="26"/>
      <c r="F706" s="26"/>
      <c r="G706" s="26"/>
      <c r="H706" s="26"/>
      <c r="I706" s="26"/>
      <c r="J706" s="26"/>
    </row>
    <row r="707" spans="1:10" s="13" customFormat="1" x14ac:dyDescent="0.15">
      <c r="A707" s="26"/>
      <c r="B707" s="26"/>
      <c r="C707" s="26"/>
      <c r="D707" s="26"/>
      <c r="E707" s="26"/>
      <c r="F707" s="26"/>
      <c r="G707" s="26"/>
      <c r="H707" s="26"/>
      <c r="I707" s="26"/>
      <c r="J707" s="26"/>
    </row>
    <row r="708" spans="1:10" s="13" customFormat="1" x14ac:dyDescent="0.15">
      <c r="A708" s="26"/>
      <c r="B708" s="26"/>
      <c r="C708" s="26"/>
      <c r="D708" s="26"/>
      <c r="E708" s="26"/>
      <c r="F708" s="26"/>
      <c r="G708" s="26"/>
      <c r="H708" s="26"/>
      <c r="I708" s="26"/>
      <c r="J708" s="26"/>
    </row>
    <row r="709" spans="1:10" s="13" customFormat="1" x14ac:dyDescent="0.15">
      <c r="A709" s="26"/>
      <c r="B709" s="26"/>
      <c r="C709" s="26"/>
      <c r="D709" s="26"/>
      <c r="E709" s="26"/>
      <c r="F709" s="26"/>
      <c r="G709" s="26"/>
      <c r="H709" s="26"/>
      <c r="I709" s="26"/>
      <c r="J709" s="26"/>
    </row>
    <row r="710" spans="1:10" s="13" customFormat="1" x14ac:dyDescent="0.15">
      <c r="A710" s="26"/>
      <c r="B710" s="26"/>
      <c r="C710" s="26"/>
      <c r="D710" s="26"/>
      <c r="E710" s="26"/>
      <c r="F710" s="26"/>
      <c r="G710" s="26"/>
      <c r="H710" s="26"/>
      <c r="I710" s="26"/>
      <c r="J710" s="26"/>
    </row>
    <row r="711" spans="1:10" s="13" customFormat="1" x14ac:dyDescent="0.15">
      <c r="A711" s="26"/>
      <c r="B711" s="26"/>
      <c r="C711" s="26"/>
      <c r="D711" s="26"/>
      <c r="E711" s="26"/>
      <c r="F711" s="26"/>
      <c r="G711" s="26"/>
      <c r="H711" s="26"/>
      <c r="I711" s="26"/>
      <c r="J711" s="26"/>
    </row>
    <row r="712" spans="1:10" s="13" customFormat="1" x14ac:dyDescent="0.15">
      <c r="A712" s="26"/>
      <c r="B712" s="26"/>
      <c r="C712" s="26"/>
      <c r="D712" s="26"/>
      <c r="E712" s="26"/>
      <c r="F712" s="26"/>
      <c r="G712" s="26"/>
      <c r="H712" s="26"/>
      <c r="I712" s="26"/>
      <c r="J712" s="26"/>
    </row>
    <row r="713" spans="1:10" s="13" customFormat="1" x14ac:dyDescent="0.15">
      <c r="A713" s="26"/>
      <c r="B713" s="26"/>
      <c r="C713" s="26"/>
      <c r="D713" s="26"/>
      <c r="E713" s="26"/>
      <c r="F713" s="26"/>
      <c r="G713" s="26"/>
      <c r="H713" s="26"/>
      <c r="I713" s="26"/>
      <c r="J713" s="26"/>
    </row>
    <row r="714" spans="1:10" s="13" customFormat="1" x14ac:dyDescent="0.15">
      <c r="A714" s="26"/>
      <c r="B714" s="26"/>
      <c r="C714" s="26"/>
      <c r="D714" s="26"/>
      <c r="E714" s="26"/>
      <c r="F714" s="26"/>
      <c r="G714" s="26"/>
      <c r="H714" s="26"/>
      <c r="I714" s="26"/>
      <c r="J714" s="26"/>
    </row>
    <row r="715" spans="1:10" s="13" customFormat="1" x14ac:dyDescent="0.15">
      <c r="A715" s="26"/>
      <c r="B715" s="26"/>
      <c r="C715" s="26"/>
      <c r="D715" s="26"/>
      <c r="E715" s="26"/>
      <c r="F715" s="26"/>
      <c r="G715" s="26"/>
      <c r="H715" s="26"/>
      <c r="I715" s="26"/>
      <c r="J715" s="26"/>
    </row>
    <row r="716" spans="1:10" s="13" customFormat="1" x14ac:dyDescent="0.15">
      <c r="A716" s="26"/>
      <c r="B716" s="26"/>
      <c r="C716" s="26"/>
      <c r="D716" s="26"/>
      <c r="E716" s="26"/>
      <c r="F716" s="26"/>
      <c r="G716" s="26"/>
      <c r="H716" s="26"/>
      <c r="I716" s="26"/>
      <c r="J716" s="26"/>
    </row>
    <row r="717" spans="1:10" s="13" customFormat="1" x14ac:dyDescent="0.15">
      <c r="A717" s="26"/>
      <c r="B717" s="26"/>
      <c r="C717" s="26"/>
      <c r="D717" s="26"/>
      <c r="E717" s="26"/>
      <c r="F717" s="26"/>
      <c r="G717" s="26"/>
      <c r="H717" s="26"/>
      <c r="I717" s="26"/>
      <c r="J717" s="26"/>
    </row>
    <row r="718" spans="1:10" s="13" customFormat="1" x14ac:dyDescent="0.15">
      <c r="A718" s="26"/>
      <c r="B718" s="26"/>
      <c r="C718" s="26"/>
      <c r="D718" s="26"/>
      <c r="E718" s="26"/>
      <c r="F718" s="26"/>
      <c r="G718" s="26"/>
      <c r="H718" s="26"/>
      <c r="I718" s="26"/>
      <c r="J718" s="26"/>
    </row>
    <row r="719" spans="1:10" s="13" customFormat="1" x14ac:dyDescent="0.15">
      <c r="A719" s="26"/>
      <c r="B719" s="26"/>
      <c r="C719" s="26"/>
      <c r="D719" s="26"/>
      <c r="E719" s="26"/>
      <c r="F719" s="26"/>
      <c r="G719" s="26"/>
      <c r="H719" s="26"/>
      <c r="I719" s="26"/>
      <c r="J719" s="26"/>
    </row>
    <row r="720" spans="1:10" s="13" customFormat="1" x14ac:dyDescent="0.15">
      <c r="A720" s="26"/>
      <c r="B720" s="26"/>
      <c r="C720" s="26"/>
      <c r="D720" s="26"/>
      <c r="E720" s="26"/>
      <c r="F720" s="26"/>
      <c r="G720" s="26"/>
      <c r="H720" s="26"/>
      <c r="I720" s="26"/>
      <c r="J720" s="26"/>
    </row>
    <row r="721" spans="1:10" s="13" customFormat="1" x14ac:dyDescent="0.15">
      <c r="A721" s="26"/>
      <c r="B721" s="26"/>
      <c r="C721" s="26"/>
      <c r="D721" s="26"/>
      <c r="E721" s="26"/>
      <c r="F721" s="26"/>
      <c r="G721" s="26"/>
      <c r="H721" s="26"/>
      <c r="I721" s="26"/>
      <c r="J721" s="26"/>
    </row>
    <row r="722" spans="1:10" s="13" customFormat="1" x14ac:dyDescent="0.15">
      <c r="A722" s="26"/>
      <c r="B722" s="26"/>
      <c r="C722" s="26"/>
      <c r="D722" s="26"/>
      <c r="E722" s="26"/>
      <c r="F722" s="26"/>
      <c r="G722" s="26"/>
      <c r="H722" s="26"/>
      <c r="I722" s="26"/>
      <c r="J722" s="26"/>
    </row>
    <row r="723" spans="1:10" s="13" customFormat="1" x14ac:dyDescent="0.15">
      <c r="A723" s="26"/>
      <c r="B723" s="26"/>
      <c r="C723" s="26"/>
      <c r="D723" s="26"/>
      <c r="E723" s="26"/>
      <c r="F723" s="26"/>
      <c r="G723" s="26"/>
      <c r="H723" s="26"/>
      <c r="I723" s="26"/>
      <c r="J723" s="26"/>
    </row>
    <row r="724" spans="1:10" s="13" customFormat="1" x14ac:dyDescent="0.15">
      <c r="A724" s="26"/>
      <c r="B724" s="26"/>
      <c r="C724" s="26"/>
      <c r="D724" s="26"/>
      <c r="E724" s="26"/>
      <c r="F724" s="26"/>
      <c r="G724" s="26"/>
      <c r="H724" s="26"/>
      <c r="I724" s="26"/>
      <c r="J724" s="26"/>
    </row>
    <row r="725" spans="1:10" s="13" customFormat="1" x14ac:dyDescent="0.15">
      <c r="A725" s="26"/>
      <c r="B725" s="26"/>
      <c r="C725" s="26"/>
      <c r="D725" s="26"/>
      <c r="E725" s="26"/>
      <c r="F725" s="26"/>
      <c r="G725" s="26"/>
      <c r="H725" s="26"/>
      <c r="I725" s="26"/>
      <c r="J725" s="26"/>
    </row>
    <row r="726" spans="1:10" s="13" customFormat="1" x14ac:dyDescent="0.15">
      <c r="A726" s="26"/>
      <c r="B726" s="26"/>
      <c r="C726" s="26"/>
      <c r="D726" s="26"/>
      <c r="E726" s="26"/>
      <c r="F726" s="26"/>
      <c r="G726" s="26"/>
      <c r="H726" s="26"/>
      <c r="I726" s="26"/>
      <c r="J726" s="26"/>
    </row>
    <row r="727" spans="1:10" s="13" customFormat="1" x14ac:dyDescent="0.15">
      <c r="A727" s="26"/>
      <c r="B727" s="26"/>
      <c r="C727" s="26"/>
      <c r="D727" s="26"/>
      <c r="E727" s="26"/>
      <c r="F727" s="26"/>
      <c r="G727" s="26"/>
      <c r="H727" s="26"/>
      <c r="I727" s="26"/>
      <c r="J727" s="26"/>
    </row>
    <row r="728" spans="1:10" s="13" customFormat="1" x14ac:dyDescent="0.15">
      <c r="A728" s="26"/>
      <c r="B728" s="26"/>
      <c r="C728" s="26"/>
      <c r="D728" s="26"/>
      <c r="E728" s="26"/>
      <c r="F728" s="26"/>
      <c r="G728" s="26"/>
      <c r="H728" s="26"/>
      <c r="I728" s="26"/>
      <c r="J728" s="26"/>
    </row>
    <row r="729" spans="1:10" s="13" customFormat="1" x14ac:dyDescent="0.15">
      <c r="A729" s="26"/>
      <c r="B729" s="26"/>
      <c r="C729" s="26"/>
      <c r="D729" s="26"/>
      <c r="E729" s="26"/>
      <c r="F729" s="26"/>
      <c r="G729" s="26"/>
      <c r="H729" s="26"/>
      <c r="I729" s="26"/>
      <c r="J729" s="26"/>
    </row>
    <row r="730" spans="1:10" s="13" customFormat="1" x14ac:dyDescent="0.15">
      <c r="A730" s="26"/>
      <c r="B730" s="26"/>
      <c r="C730" s="26"/>
      <c r="D730" s="26"/>
      <c r="E730" s="26"/>
      <c r="F730" s="26"/>
      <c r="G730" s="26"/>
      <c r="H730" s="26"/>
      <c r="I730" s="26"/>
      <c r="J730" s="26"/>
    </row>
    <row r="731" spans="1:10" s="13" customFormat="1" x14ac:dyDescent="0.15">
      <c r="A731" s="26"/>
      <c r="B731" s="26"/>
      <c r="C731" s="26"/>
      <c r="D731" s="26"/>
      <c r="E731" s="26"/>
      <c r="F731" s="26"/>
      <c r="G731" s="26"/>
      <c r="H731" s="26"/>
      <c r="I731" s="26"/>
      <c r="J731" s="26"/>
    </row>
    <row r="732" spans="1:10" s="13" customFormat="1" x14ac:dyDescent="0.15">
      <c r="A732" s="26"/>
      <c r="B732" s="26"/>
      <c r="C732" s="26"/>
      <c r="D732" s="26"/>
      <c r="E732" s="26"/>
      <c r="F732" s="26"/>
      <c r="G732" s="26"/>
      <c r="H732" s="26"/>
      <c r="I732" s="26"/>
      <c r="J732" s="26"/>
    </row>
    <row r="733" spans="1:10" s="13" customFormat="1" x14ac:dyDescent="0.15">
      <c r="A733" s="26"/>
      <c r="B733" s="26"/>
      <c r="C733" s="26"/>
      <c r="D733" s="26"/>
      <c r="E733" s="26"/>
      <c r="F733" s="26"/>
      <c r="G733" s="26"/>
      <c r="H733" s="26"/>
      <c r="I733" s="26"/>
      <c r="J733" s="26"/>
    </row>
    <row r="734" spans="1:10" s="13" customFormat="1" x14ac:dyDescent="0.15">
      <c r="A734" s="26"/>
      <c r="B734" s="26"/>
      <c r="C734" s="26"/>
      <c r="D734" s="26"/>
      <c r="E734" s="26"/>
      <c r="F734" s="26"/>
      <c r="G734" s="26"/>
      <c r="H734" s="26"/>
      <c r="I734" s="26"/>
      <c r="J734" s="26"/>
    </row>
    <row r="735" spans="1:10" s="13" customFormat="1" x14ac:dyDescent="0.15">
      <c r="A735" s="26"/>
      <c r="B735" s="26"/>
      <c r="C735" s="26"/>
      <c r="D735" s="26"/>
      <c r="E735" s="26"/>
      <c r="F735" s="26"/>
      <c r="G735" s="26"/>
      <c r="H735" s="26"/>
      <c r="I735" s="26"/>
      <c r="J735" s="26"/>
    </row>
    <row r="736" spans="1:10" s="13" customFormat="1" x14ac:dyDescent="0.15">
      <c r="A736" s="26"/>
      <c r="B736" s="26"/>
      <c r="C736" s="26"/>
      <c r="D736" s="26"/>
      <c r="E736" s="26"/>
      <c r="F736" s="26"/>
      <c r="G736" s="26"/>
      <c r="H736" s="26"/>
      <c r="I736" s="26"/>
      <c r="J736" s="26"/>
    </row>
    <row r="737" spans="1:10" s="13" customFormat="1" x14ac:dyDescent="0.15">
      <c r="A737" s="26"/>
      <c r="B737" s="26"/>
      <c r="C737" s="26"/>
      <c r="D737" s="26"/>
      <c r="E737" s="26"/>
      <c r="F737" s="26"/>
      <c r="G737" s="26"/>
      <c r="H737" s="26"/>
      <c r="I737" s="26"/>
      <c r="J737" s="26"/>
    </row>
    <row r="738" spans="1:10" s="13" customFormat="1" x14ac:dyDescent="0.15">
      <c r="A738" s="26"/>
      <c r="B738" s="26"/>
      <c r="C738" s="26"/>
      <c r="D738" s="26"/>
      <c r="E738" s="26"/>
      <c r="F738" s="26"/>
      <c r="G738" s="26"/>
      <c r="H738" s="26"/>
      <c r="I738" s="26"/>
      <c r="J738" s="26"/>
    </row>
    <row r="739" spans="1:10" s="13" customFormat="1" x14ac:dyDescent="0.15">
      <c r="A739" s="26"/>
      <c r="B739" s="26"/>
      <c r="C739" s="26"/>
      <c r="D739" s="26"/>
      <c r="E739" s="26"/>
      <c r="F739" s="26"/>
      <c r="G739" s="26"/>
      <c r="H739" s="26"/>
      <c r="I739" s="26"/>
      <c r="J739" s="26"/>
    </row>
    <row r="740" spans="1:10" s="13" customFormat="1" x14ac:dyDescent="0.15">
      <c r="A740" s="26"/>
      <c r="B740" s="26"/>
      <c r="C740" s="26"/>
      <c r="D740" s="26"/>
      <c r="E740" s="26"/>
      <c r="F740" s="26"/>
      <c r="G740" s="26"/>
      <c r="H740" s="26"/>
      <c r="I740" s="26"/>
      <c r="J740" s="26"/>
    </row>
    <row r="741" spans="1:10" s="13" customFormat="1" x14ac:dyDescent="0.15">
      <c r="A741" s="26"/>
      <c r="B741" s="26"/>
      <c r="C741" s="26"/>
      <c r="D741" s="26"/>
      <c r="E741" s="26"/>
      <c r="F741" s="26"/>
      <c r="G741" s="26"/>
      <c r="H741" s="26"/>
      <c r="I741" s="26"/>
      <c r="J741" s="26"/>
    </row>
    <row r="742" spans="1:10" s="13" customFormat="1" x14ac:dyDescent="0.15">
      <c r="A742" s="26"/>
      <c r="B742" s="26"/>
      <c r="C742" s="26"/>
      <c r="D742" s="26"/>
      <c r="E742" s="26"/>
      <c r="F742" s="26"/>
      <c r="G742" s="26"/>
      <c r="H742" s="26"/>
      <c r="I742" s="26"/>
      <c r="J742" s="26"/>
    </row>
    <row r="743" spans="1:10" s="13" customFormat="1" x14ac:dyDescent="0.15">
      <c r="A743" s="26"/>
      <c r="B743" s="26"/>
      <c r="C743" s="26"/>
      <c r="D743" s="26"/>
      <c r="E743" s="26"/>
      <c r="F743" s="26"/>
      <c r="G743" s="26"/>
      <c r="H743" s="26"/>
      <c r="I743" s="26"/>
      <c r="J743" s="26"/>
    </row>
    <row r="744" spans="1:10" s="13" customFormat="1" x14ac:dyDescent="0.15">
      <c r="A744" s="26"/>
      <c r="B744" s="26"/>
      <c r="C744" s="26"/>
      <c r="D744" s="26"/>
      <c r="E744" s="26"/>
      <c r="F744" s="26"/>
      <c r="G744" s="26"/>
      <c r="H744" s="26"/>
      <c r="I744" s="26"/>
      <c r="J744" s="26"/>
    </row>
    <row r="745" spans="1:10" s="13" customFormat="1" x14ac:dyDescent="0.15">
      <c r="A745" s="26"/>
      <c r="B745" s="26"/>
      <c r="C745" s="26"/>
      <c r="D745" s="26"/>
      <c r="E745" s="26"/>
      <c r="F745" s="26"/>
      <c r="G745" s="26"/>
      <c r="H745" s="26"/>
      <c r="I745" s="26"/>
      <c r="J745" s="26"/>
    </row>
    <row r="746" spans="1:10" s="13" customFormat="1" x14ac:dyDescent="0.15">
      <c r="A746" s="26"/>
      <c r="B746" s="26"/>
      <c r="C746" s="26"/>
      <c r="D746" s="26"/>
      <c r="E746" s="26"/>
      <c r="F746" s="26"/>
      <c r="G746" s="26"/>
      <c r="H746" s="26"/>
      <c r="I746" s="26"/>
      <c r="J746" s="26"/>
    </row>
    <row r="747" spans="1:10" s="13" customFormat="1" x14ac:dyDescent="0.15">
      <c r="A747" s="26"/>
      <c r="B747" s="26"/>
      <c r="C747" s="26"/>
      <c r="D747" s="26"/>
      <c r="E747" s="26"/>
      <c r="F747" s="26"/>
      <c r="G747" s="26"/>
      <c r="H747" s="26"/>
      <c r="I747" s="26"/>
      <c r="J747" s="26"/>
    </row>
    <row r="748" spans="1:10" s="13" customFormat="1" x14ac:dyDescent="0.15">
      <c r="A748" s="26"/>
      <c r="B748" s="26"/>
      <c r="C748" s="26"/>
      <c r="D748" s="26"/>
      <c r="E748" s="26"/>
      <c r="F748" s="26"/>
      <c r="G748" s="26"/>
      <c r="H748" s="26"/>
      <c r="I748" s="26"/>
      <c r="J748" s="26"/>
    </row>
    <row r="749" spans="1:10" s="13" customFormat="1" x14ac:dyDescent="0.15">
      <c r="A749" s="26"/>
      <c r="B749" s="26"/>
      <c r="C749" s="26"/>
      <c r="D749" s="26"/>
      <c r="E749" s="26"/>
      <c r="F749" s="26"/>
      <c r="G749" s="26"/>
      <c r="H749" s="26"/>
      <c r="I749" s="26"/>
      <c r="J749" s="26"/>
    </row>
    <row r="750" spans="1:10" s="13" customFormat="1" x14ac:dyDescent="0.15">
      <c r="A750" s="26"/>
      <c r="B750" s="26"/>
      <c r="C750" s="26"/>
      <c r="D750" s="26"/>
      <c r="E750" s="26"/>
      <c r="F750" s="26"/>
      <c r="G750" s="26"/>
      <c r="H750" s="26"/>
      <c r="I750" s="26"/>
      <c r="J750" s="26"/>
    </row>
    <row r="751" spans="1:10" s="13" customFormat="1" x14ac:dyDescent="0.15">
      <c r="A751" s="26"/>
      <c r="B751" s="26"/>
      <c r="C751" s="26"/>
      <c r="D751" s="26"/>
      <c r="E751" s="26"/>
      <c r="F751" s="26"/>
      <c r="G751" s="26"/>
      <c r="H751" s="26"/>
      <c r="I751" s="26"/>
      <c r="J751" s="26"/>
    </row>
    <row r="752" spans="1:10" s="13" customFormat="1" x14ac:dyDescent="0.15">
      <c r="A752" s="26"/>
      <c r="B752" s="26"/>
      <c r="C752" s="26"/>
      <c r="D752" s="26"/>
      <c r="E752" s="26"/>
      <c r="F752" s="26"/>
      <c r="G752" s="26"/>
      <c r="H752" s="26"/>
      <c r="I752" s="26"/>
      <c r="J752" s="26"/>
    </row>
    <row r="753" spans="1:10" s="13" customFormat="1" x14ac:dyDescent="0.15">
      <c r="A753" s="26"/>
      <c r="B753" s="26"/>
      <c r="C753" s="26"/>
      <c r="D753" s="26"/>
      <c r="E753" s="26"/>
      <c r="F753" s="26"/>
      <c r="G753" s="26"/>
      <c r="H753" s="26"/>
      <c r="I753" s="26"/>
      <c r="J753" s="26"/>
    </row>
    <row r="754" spans="1:10" s="13" customFormat="1" x14ac:dyDescent="0.15">
      <c r="A754" s="26"/>
      <c r="B754" s="26"/>
      <c r="C754" s="26"/>
      <c r="D754" s="26"/>
      <c r="E754" s="26"/>
      <c r="F754" s="26"/>
      <c r="G754" s="26"/>
      <c r="H754" s="26"/>
      <c r="I754" s="26"/>
      <c r="J754" s="26"/>
    </row>
    <row r="755" spans="1:10" s="13" customFormat="1" x14ac:dyDescent="0.15">
      <c r="A755" s="26"/>
      <c r="B755" s="26"/>
      <c r="C755" s="26"/>
      <c r="D755" s="26"/>
      <c r="E755" s="26"/>
      <c r="F755" s="26"/>
      <c r="G755" s="26"/>
      <c r="H755" s="26"/>
      <c r="I755" s="26"/>
      <c r="J755" s="26"/>
    </row>
    <row r="756" spans="1:10" s="13" customFormat="1" x14ac:dyDescent="0.15">
      <c r="A756" s="26"/>
      <c r="B756" s="26"/>
      <c r="C756" s="26"/>
      <c r="D756" s="26"/>
      <c r="E756" s="26"/>
      <c r="F756" s="26"/>
      <c r="G756" s="26"/>
      <c r="H756" s="26"/>
      <c r="I756" s="26"/>
      <c r="J756" s="26"/>
    </row>
    <row r="757" spans="1:10" s="13" customFormat="1" x14ac:dyDescent="0.15">
      <c r="A757" s="26"/>
      <c r="B757" s="26"/>
      <c r="C757" s="26"/>
      <c r="D757" s="26"/>
      <c r="E757" s="26"/>
      <c r="F757" s="26"/>
      <c r="G757" s="26"/>
      <c r="H757" s="26"/>
      <c r="I757" s="26"/>
      <c r="J757" s="26"/>
    </row>
    <row r="758" spans="1:10" s="13" customFormat="1" x14ac:dyDescent="0.15">
      <c r="A758" s="26"/>
      <c r="B758" s="26"/>
      <c r="C758" s="26"/>
      <c r="D758" s="26"/>
      <c r="E758" s="26"/>
      <c r="F758" s="26"/>
      <c r="G758" s="26"/>
      <c r="H758" s="26"/>
      <c r="I758" s="26"/>
      <c r="J758" s="26"/>
    </row>
    <row r="759" spans="1:10" s="13" customFormat="1" x14ac:dyDescent="0.15">
      <c r="A759" s="26"/>
      <c r="B759" s="26"/>
      <c r="C759" s="26"/>
      <c r="D759" s="26"/>
      <c r="E759" s="26"/>
      <c r="F759" s="26"/>
      <c r="G759" s="26"/>
      <c r="H759" s="26"/>
      <c r="I759" s="26"/>
      <c r="J759" s="26"/>
    </row>
    <row r="760" spans="1:10" s="13" customFormat="1" x14ac:dyDescent="0.15">
      <c r="A760" s="26"/>
      <c r="B760" s="26"/>
      <c r="C760" s="26"/>
      <c r="D760" s="26"/>
      <c r="E760" s="26"/>
      <c r="F760" s="26"/>
      <c r="G760" s="26"/>
      <c r="H760" s="26"/>
      <c r="I760" s="26"/>
      <c r="J760" s="26"/>
    </row>
    <row r="761" spans="1:10" s="13" customFormat="1" x14ac:dyDescent="0.15">
      <c r="A761" s="26"/>
      <c r="B761" s="26"/>
      <c r="C761" s="26"/>
      <c r="D761" s="26"/>
      <c r="E761" s="26"/>
      <c r="F761" s="26"/>
      <c r="G761" s="26"/>
      <c r="H761" s="26"/>
      <c r="I761" s="26"/>
      <c r="J761" s="26"/>
    </row>
    <row r="762" spans="1:10" s="13" customFormat="1" x14ac:dyDescent="0.15">
      <c r="A762" s="26"/>
      <c r="B762" s="26"/>
      <c r="C762" s="26"/>
      <c r="D762" s="26"/>
      <c r="E762" s="26"/>
      <c r="F762" s="26"/>
      <c r="G762" s="26"/>
      <c r="H762" s="26"/>
      <c r="I762" s="26"/>
      <c r="J762" s="26"/>
    </row>
    <row r="763" spans="1:10" s="13" customFormat="1" x14ac:dyDescent="0.15">
      <c r="A763" s="26"/>
      <c r="B763" s="26"/>
      <c r="C763" s="26"/>
      <c r="D763" s="26"/>
      <c r="E763" s="26"/>
      <c r="F763" s="26"/>
      <c r="G763" s="26"/>
      <c r="H763" s="26"/>
      <c r="I763" s="26"/>
      <c r="J763" s="26"/>
    </row>
    <row r="764" spans="1:10" s="13" customFormat="1" x14ac:dyDescent="0.15">
      <c r="A764" s="26"/>
      <c r="B764" s="26"/>
      <c r="C764" s="26"/>
      <c r="D764" s="26"/>
      <c r="E764" s="26"/>
      <c r="F764" s="26"/>
      <c r="G764" s="26"/>
      <c r="H764" s="26"/>
      <c r="I764" s="26"/>
      <c r="J764" s="26"/>
    </row>
    <row r="765" spans="1:10" s="13" customFormat="1" x14ac:dyDescent="0.15">
      <c r="A765" s="26"/>
      <c r="B765" s="26"/>
      <c r="C765" s="26"/>
      <c r="D765" s="26"/>
      <c r="E765" s="26"/>
      <c r="F765" s="26"/>
      <c r="G765" s="26"/>
      <c r="H765" s="26"/>
      <c r="I765" s="26"/>
      <c r="J765" s="26"/>
    </row>
    <row r="766" spans="1:10" s="13" customFormat="1" x14ac:dyDescent="0.15">
      <c r="A766" s="26"/>
      <c r="B766" s="26"/>
      <c r="C766" s="26"/>
      <c r="D766" s="26"/>
      <c r="E766" s="26"/>
      <c r="F766" s="26"/>
      <c r="G766" s="26"/>
      <c r="H766" s="26"/>
      <c r="I766" s="26"/>
      <c r="J766" s="26"/>
    </row>
    <row r="767" spans="1:10" s="13" customFormat="1" x14ac:dyDescent="0.15">
      <c r="A767" s="26"/>
      <c r="B767" s="26"/>
      <c r="C767" s="26"/>
      <c r="D767" s="26"/>
      <c r="E767" s="26"/>
      <c r="F767" s="26"/>
      <c r="G767" s="26"/>
      <c r="H767" s="26"/>
      <c r="I767" s="26"/>
      <c r="J767" s="26"/>
    </row>
    <row r="768" spans="1:10" s="13" customFormat="1" x14ac:dyDescent="0.15">
      <c r="A768" s="26"/>
      <c r="B768" s="26"/>
      <c r="C768" s="26"/>
      <c r="D768" s="26"/>
      <c r="E768" s="26"/>
      <c r="F768" s="26"/>
      <c r="G768" s="26"/>
      <c r="H768" s="26"/>
      <c r="I768" s="26"/>
      <c r="J768" s="26"/>
    </row>
    <row r="769" spans="1:10" s="13" customFormat="1" x14ac:dyDescent="0.15">
      <c r="A769" s="26"/>
      <c r="B769" s="26"/>
      <c r="C769" s="26"/>
      <c r="D769" s="26"/>
      <c r="E769" s="26"/>
      <c r="F769" s="26"/>
      <c r="G769" s="26"/>
      <c r="H769" s="26"/>
      <c r="I769" s="26"/>
      <c r="J769" s="26"/>
    </row>
    <row r="770" spans="1:10" s="13" customFormat="1" x14ac:dyDescent="0.15">
      <c r="A770" s="26"/>
      <c r="B770" s="26"/>
      <c r="C770" s="26"/>
      <c r="D770" s="26"/>
      <c r="E770" s="26"/>
      <c r="F770" s="26"/>
      <c r="G770" s="26"/>
      <c r="H770" s="26"/>
      <c r="I770" s="26"/>
      <c r="J770" s="26"/>
    </row>
    <row r="771" spans="1:10" s="13" customFormat="1" x14ac:dyDescent="0.15">
      <c r="A771" s="26"/>
      <c r="B771" s="26"/>
      <c r="C771" s="26"/>
      <c r="D771" s="26"/>
      <c r="E771" s="26"/>
      <c r="F771" s="26"/>
      <c r="G771" s="26"/>
      <c r="H771" s="26"/>
      <c r="I771" s="26"/>
      <c r="J771" s="26"/>
    </row>
    <row r="772" spans="1:10" s="13" customFormat="1" x14ac:dyDescent="0.15">
      <c r="A772" s="26"/>
      <c r="B772" s="26"/>
      <c r="C772" s="26"/>
      <c r="D772" s="26"/>
      <c r="E772" s="26"/>
      <c r="F772" s="26"/>
      <c r="G772" s="26"/>
      <c r="H772" s="26"/>
      <c r="I772" s="26"/>
      <c r="J772" s="26"/>
    </row>
    <row r="773" spans="1:10" s="13" customFormat="1" x14ac:dyDescent="0.15">
      <c r="A773" s="26"/>
      <c r="B773" s="26"/>
      <c r="C773" s="26"/>
      <c r="D773" s="26"/>
      <c r="E773" s="26"/>
      <c r="F773" s="26"/>
      <c r="G773" s="26"/>
      <c r="H773" s="26"/>
      <c r="I773" s="26"/>
      <c r="J773" s="26"/>
    </row>
    <row r="774" spans="1:10" s="13" customFormat="1" x14ac:dyDescent="0.15">
      <c r="A774" s="26"/>
      <c r="B774" s="26"/>
      <c r="C774" s="26"/>
      <c r="D774" s="26"/>
      <c r="E774" s="26"/>
      <c r="F774" s="26"/>
      <c r="G774" s="26"/>
      <c r="H774" s="26"/>
      <c r="I774" s="26"/>
      <c r="J774" s="26"/>
    </row>
    <row r="775" spans="1:10" s="13" customFormat="1" x14ac:dyDescent="0.15">
      <c r="A775" s="26"/>
      <c r="B775" s="26"/>
      <c r="C775" s="26"/>
      <c r="D775" s="26"/>
      <c r="E775" s="26"/>
      <c r="F775" s="26"/>
      <c r="G775" s="26"/>
      <c r="H775" s="26"/>
      <c r="I775" s="26"/>
      <c r="J775" s="26"/>
    </row>
    <row r="776" spans="1:10" s="13" customFormat="1" x14ac:dyDescent="0.15">
      <c r="A776" s="26"/>
      <c r="B776" s="26"/>
      <c r="C776" s="26"/>
      <c r="D776" s="26"/>
      <c r="E776" s="26"/>
      <c r="F776" s="26"/>
      <c r="G776" s="26"/>
      <c r="H776" s="26"/>
      <c r="I776" s="26"/>
      <c r="J776" s="26"/>
    </row>
    <row r="777" spans="1:10" s="13" customFormat="1" x14ac:dyDescent="0.15">
      <c r="A777" s="26"/>
      <c r="B777" s="26"/>
      <c r="C777" s="26"/>
      <c r="D777" s="26"/>
      <c r="E777" s="26"/>
      <c r="F777" s="26"/>
      <c r="G777" s="26"/>
      <c r="H777" s="26"/>
      <c r="I777" s="26"/>
      <c r="J777" s="26"/>
    </row>
    <row r="778" spans="1:10" s="13" customFormat="1" x14ac:dyDescent="0.15">
      <c r="A778" s="26"/>
      <c r="B778" s="26"/>
      <c r="C778" s="26"/>
      <c r="D778" s="26"/>
      <c r="E778" s="26"/>
      <c r="F778" s="26"/>
      <c r="G778" s="26"/>
      <c r="H778" s="26"/>
      <c r="I778" s="26"/>
      <c r="J778" s="26"/>
    </row>
    <row r="779" spans="1:10" s="13" customFormat="1" x14ac:dyDescent="0.15">
      <c r="A779" s="26"/>
      <c r="B779" s="26"/>
      <c r="C779" s="26"/>
      <c r="D779" s="26"/>
      <c r="E779" s="26"/>
      <c r="F779" s="26"/>
      <c r="G779" s="26"/>
      <c r="H779" s="26"/>
      <c r="I779" s="26"/>
      <c r="J779" s="26"/>
    </row>
    <row r="780" spans="1:10" s="13" customFormat="1" x14ac:dyDescent="0.15">
      <c r="A780" s="26"/>
      <c r="B780" s="26"/>
      <c r="C780" s="26"/>
      <c r="D780" s="26"/>
      <c r="E780" s="26"/>
      <c r="F780" s="26"/>
      <c r="G780" s="26"/>
      <c r="H780" s="26"/>
      <c r="I780" s="26"/>
      <c r="J780" s="26"/>
    </row>
    <row r="781" spans="1:10" s="13" customFormat="1" x14ac:dyDescent="0.15">
      <c r="A781" s="26"/>
      <c r="B781" s="26"/>
      <c r="C781" s="26"/>
      <c r="D781" s="26"/>
      <c r="E781" s="26"/>
      <c r="F781" s="26"/>
      <c r="G781" s="26"/>
      <c r="H781" s="26"/>
      <c r="I781" s="26"/>
      <c r="J781" s="26"/>
    </row>
    <row r="782" spans="1:10" s="13" customFormat="1" x14ac:dyDescent="0.15">
      <c r="A782" s="26"/>
      <c r="B782" s="26"/>
      <c r="C782" s="26"/>
      <c r="D782" s="26"/>
      <c r="E782" s="26"/>
      <c r="F782" s="26"/>
      <c r="G782" s="26"/>
      <c r="H782" s="26"/>
      <c r="I782" s="26"/>
      <c r="J782" s="26"/>
    </row>
    <row r="783" spans="1:10" s="13" customFormat="1" x14ac:dyDescent="0.15">
      <c r="A783" s="26"/>
      <c r="B783" s="26"/>
      <c r="C783" s="26"/>
      <c r="D783" s="26"/>
      <c r="E783" s="26"/>
      <c r="F783" s="26"/>
      <c r="G783" s="26"/>
      <c r="H783" s="26"/>
      <c r="I783" s="26"/>
      <c r="J783" s="26"/>
    </row>
    <row r="784" spans="1:10" s="13" customFormat="1" x14ac:dyDescent="0.15">
      <c r="A784" s="26"/>
      <c r="B784" s="26"/>
      <c r="C784" s="26"/>
      <c r="D784" s="26"/>
      <c r="E784" s="26"/>
      <c r="F784" s="26"/>
      <c r="G784" s="26"/>
      <c r="H784" s="26"/>
      <c r="I784" s="26"/>
      <c r="J784" s="26"/>
    </row>
    <row r="785" spans="1:10" s="13" customFormat="1" x14ac:dyDescent="0.15">
      <c r="A785" s="26"/>
      <c r="B785" s="26"/>
      <c r="C785" s="26"/>
      <c r="D785" s="26"/>
      <c r="E785" s="26"/>
      <c r="F785" s="26"/>
      <c r="G785" s="26"/>
      <c r="H785" s="26"/>
      <c r="I785" s="26"/>
      <c r="J785" s="26"/>
    </row>
    <row r="786" spans="1:10" s="13" customFormat="1" x14ac:dyDescent="0.15">
      <c r="A786" s="26"/>
      <c r="B786" s="26"/>
      <c r="C786" s="26"/>
      <c r="D786" s="26"/>
      <c r="E786" s="26"/>
      <c r="F786" s="26"/>
      <c r="G786" s="26"/>
      <c r="H786" s="26"/>
      <c r="I786" s="26"/>
      <c r="J786" s="26"/>
    </row>
    <row r="787" spans="1:10" s="13" customFormat="1" x14ac:dyDescent="0.15">
      <c r="A787" s="26"/>
      <c r="B787" s="26"/>
      <c r="C787" s="26"/>
      <c r="D787" s="26"/>
      <c r="E787" s="26"/>
      <c r="F787" s="26"/>
      <c r="G787" s="26"/>
      <c r="H787" s="26"/>
      <c r="I787" s="26"/>
      <c r="J787" s="26"/>
    </row>
    <row r="788" spans="1:10" s="13" customFormat="1" x14ac:dyDescent="0.15">
      <c r="A788" s="26"/>
      <c r="B788" s="26"/>
      <c r="C788" s="26"/>
      <c r="D788" s="26"/>
      <c r="E788" s="26"/>
      <c r="F788" s="26"/>
      <c r="G788" s="26"/>
      <c r="H788" s="26"/>
      <c r="I788" s="26"/>
      <c r="J788" s="26"/>
    </row>
    <row r="789" spans="1:10" s="13" customFormat="1" x14ac:dyDescent="0.15">
      <c r="A789" s="26"/>
      <c r="B789" s="26"/>
      <c r="C789" s="26"/>
      <c r="D789" s="26"/>
      <c r="E789" s="26"/>
      <c r="F789" s="26"/>
      <c r="G789" s="26"/>
      <c r="H789" s="26"/>
      <c r="I789" s="26"/>
      <c r="J789" s="26"/>
    </row>
    <row r="790" spans="1:10" s="13" customFormat="1" x14ac:dyDescent="0.15">
      <c r="A790" s="26"/>
      <c r="B790" s="26"/>
      <c r="C790" s="26"/>
      <c r="D790" s="26"/>
      <c r="E790" s="26"/>
      <c r="F790" s="26"/>
      <c r="G790" s="26"/>
      <c r="H790" s="26"/>
      <c r="I790" s="26"/>
      <c r="J790" s="26"/>
    </row>
    <row r="791" spans="1:10" s="13" customFormat="1" x14ac:dyDescent="0.15">
      <c r="A791" s="26"/>
      <c r="B791" s="26"/>
      <c r="C791" s="26"/>
      <c r="D791" s="26"/>
      <c r="E791" s="26"/>
      <c r="F791" s="26"/>
      <c r="G791" s="26"/>
      <c r="H791" s="26"/>
      <c r="I791" s="26"/>
      <c r="J791" s="26"/>
    </row>
    <row r="792" spans="1:10" s="13" customFormat="1" x14ac:dyDescent="0.15">
      <c r="A792" s="26"/>
      <c r="B792" s="26"/>
      <c r="C792" s="26"/>
      <c r="D792" s="26"/>
      <c r="E792" s="26"/>
      <c r="F792" s="26"/>
      <c r="G792" s="26"/>
      <c r="H792" s="26"/>
      <c r="I792" s="26"/>
      <c r="J792" s="26"/>
    </row>
    <row r="793" spans="1:10" s="13" customFormat="1" x14ac:dyDescent="0.15">
      <c r="A793" s="26"/>
      <c r="B793" s="26"/>
      <c r="C793" s="26"/>
      <c r="D793" s="26"/>
      <c r="E793" s="26"/>
      <c r="F793" s="26"/>
      <c r="G793" s="26"/>
      <c r="H793" s="26"/>
      <c r="I793" s="26"/>
      <c r="J793" s="26"/>
    </row>
    <row r="794" spans="1:10" s="13" customFormat="1" x14ac:dyDescent="0.15">
      <c r="A794" s="26"/>
      <c r="B794" s="26"/>
      <c r="C794" s="26"/>
      <c r="D794" s="26"/>
      <c r="E794" s="26"/>
      <c r="F794" s="26"/>
      <c r="G794" s="26"/>
      <c r="H794" s="26"/>
      <c r="I794" s="26"/>
      <c r="J794" s="26"/>
    </row>
    <row r="795" spans="1:10" s="13" customFormat="1" x14ac:dyDescent="0.15">
      <c r="A795" s="26"/>
      <c r="B795" s="26"/>
      <c r="C795" s="26"/>
      <c r="D795" s="26"/>
      <c r="E795" s="26"/>
      <c r="F795" s="26"/>
      <c r="G795" s="26"/>
      <c r="H795" s="26"/>
      <c r="I795" s="26"/>
      <c r="J795" s="26"/>
    </row>
    <row r="796" spans="1:10" s="13" customFormat="1" x14ac:dyDescent="0.15">
      <c r="A796" s="26"/>
      <c r="B796" s="26"/>
      <c r="C796" s="26"/>
      <c r="D796" s="26"/>
      <c r="E796" s="26"/>
      <c r="F796" s="26"/>
      <c r="G796" s="26"/>
      <c r="H796" s="26"/>
      <c r="I796" s="26"/>
      <c r="J796" s="26"/>
    </row>
    <row r="797" spans="1:10" s="13" customFormat="1" x14ac:dyDescent="0.15">
      <c r="A797" s="26"/>
      <c r="B797" s="26"/>
      <c r="C797" s="26"/>
      <c r="D797" s="26"/>
      <c r="E797" s="26"/>
      <c r="F797" s="26"/>
      <c r="G797" s="26"/>
      <c r="H797" s="26"/>
      <c r="I797" s="26"/>
      <c r="J797" s="26"/>
    </row>
    <row r="798" spans="1:10" s="13" customFormat="1" x14ac:dyDescent="0.15">
      <c r="A798" s="26"/>
      <c r="B798" s="26"/>
      <c r="C798" s="26"/>
      <c r="D798" s="26"/>
      <c r="E798" s="26"/>
      <c r="F798" s="26"/>
      <c r="G798" s="26"/>
      <c r="H798" s="26"/>
      <c r="I798" s="26"/>
      <c r="J798" s="26"/>
    </row>
    <row r="799" spans="1:10" s="13" customFormat="1" x14ac:dyDescent="0.15">
      <c r="A799" s="26"/>
      <c r="B799" s="26"/>
      <c r="C799" s="26"/>
      <c r="D799" s="26"/>
      <c r="E799" s="26"/>
      <c r="F799" s="26"/>
      <c r="G799" s="26"/>
      <c r="H799" s="26"/>
      <c r="I799" s="26"/>
      <c r="J799" s="26"/>
    </row>
    <row r="800" spans="1:10" s="13" customFormat="1" x14ac:dyDescent="0.15">
      <c r="A800" s="26"/>
      <c r="B800" s="26"/>
      <c r="C800" s="26"/>
      <c r="D800" s="26"/>
      <c r="E800" s="26"/>
      <c r="F800" s="26"/>
      <c r="G800" s="26"/>
      <c r="H800" s="26"/>
      <c r="I800" s="26"/>
      <c r="J800" s="26"/>
    </row>
    <row r="801" spans="1:10" s="13" customFormat="1" x14ac:dyDescent="0.15">
      <c r="A801" s="26"/>
      <c r="B801" s="26"/>
      <c r="C801" s="26"/>
      <c r="D801" s="26"/>
      <c r="E801" s="26"/>
      <c r="F801" s="26"/>
      <c r="G801" s="26"/>
      <c r="H801" s="26"/>
      <c r="I801" s="26"/>
      <c r="J801" s="26"/>
    </row>
    <row r="802" spans="1:10" s="13" customFormat="1" x14ac:dyDescent="0.15">
      <c r="A802" s="26"/>
      <c r="B802" s="26"/>
      <c r="C802" s="26"/>
      <c r="D802" s="26"/>
      <c r="E802" s="26"/>
      <c r="F802" s="26"/>
      <c r="G802" s="26"/>
      <c r="H802" s="26"/>
      <c r="I802" s="26"/>
      <c r="J802" s="26"/>
    </row>
    <row r="803" spans="1:10" s="13" customFormat="1" x14ac:dyDescent="0.15">
      <c r="A803" s="26"/>
      <c r="B803" s="26"/>
      <c r="C803" s="26"/>
      <c r="D803" s="26"/>
      <c r="E803" s="26"/>
      <c r="F803" s="26"/>
      <c r="G803" s="26"/>
      <c r="H803" s="26"/>
      <c r="I803" s="26"/>
      <c r="J803" s="26"/>
    </row>
    <row r="804" spans="1:10" s="13" customFormat="1" x14ac:dyDescent="0.15">
      <c r="A804" s="26"/>
      <c r="B804" s="26"/>
      <c r="C804" s="26"/>
      <c r="D804" s="26"/>
      <c r="E804" s="26"/>
      <c r="F804" s="26"/>
      <c r="G804" s="26"/>
      <c r="H804" s="26"/>
      <c r="I804" s="26"/>
      <c r="J804" s="26"/>
    </row>
    <row r="805" spans="1:10" s="13" customFormat="1" x14ac:dyDescent="0.15">
      <c r="A805" s="26"/>
      <c r="B805" s="26"/>
      <c r="C805" s="26"/>
      <c r="D805" s="26"/>
      <c r="E805" s="26"/>
      <c r="F805" s="26"/>
      <c r="G805" s="26"/>
      <c r="H805" s="26"/>
      <c r="I805" s="26"/>
      <c r="J805" s="26"/>
    </row>
    <row r="806" spans="1:10" s="13" customFormat="1" x14ac:dyDescent="0.15">
      <c r="A806" s="26"/>
      <c r="B806" s="26"/>
      <c r="C806" s="26"/>
      <c r="D806" s="26"/>
      <c r="E806" s="26"/>
      <c r="F806" s="26"/>
      <c r="G806" s="26"/>
      <c r="H806" s="26"/>
      <c r="I806" s="26"/>
      <c r="J806" s="26"/>
    </row>
    <row r="807" spans="1:10" s="13" customFormat="1" x14ac:dyDescent="0.15">
      <c r="A807" s="26"/>
      <c r="B807" s="26"/>
      <c r="C807" s="26"/>
      <c r="D807" s="26"/>
      <c r="E807" s="26"/>
      <c r="F807" s="26"/>
      <c r="G807" s="26"/>
      <c r="H807" s="26"/>
      <c r="I807" s="26"/>
      <c r="J807" s="26"/>
    </row>
    <row r="808" spans="1:10" s="13" customFormat="1" x14ac:dyDescent="0.15">
      <c r="A808" s="26"/>
      <c r="B808" s="26"/>
      <c r="C808" s="26"/>
      <c r="D808" s="26"/>
      <c r="E808" s="26"/>
      <c r="F808" s="26"/>
      <c r="G808" s="26"/>
      <c r="H808" s="26"/>
      <c r="I808" s="26"/>
      <c r="J808" s="26"/>
    </row>
    <row r="809" spans="1:10" s="13" customFormat="1" x14ac:dyDescent="0.15">
      <c r="A809" s="26"/>
      <c r="B809" s="26"/>
      <c r="C809" s="26"/>
      <c r="D809" s="26"/>
      <c r="E809" s="26"/>
      <c r="F809" s="26"/>
      <c r="G809" s="26"/>
      <c r="H809" s="26"/>
      <c r="I809" s="26"/>
      <c r="J809" s="26"/>
    </row>
    <row r="810" spans="1:10" s="13" customFormat="1" x14ac:dyDescent="0.15">
      <c r="A810" s="26"/>
      <c r="B810" s="26"/>
      <c r="C810" s="26"/>
      <c r="D810" s="26"/>
      <c r="E810" s="26"/>
      <c r="F810" s="26"/>
      <c r="G810" s="26"/>
      <c r="H810" s="26"/>
      <c r="I810" s="26"/>
      <c r="J810" s="26"/>
    </row>
    <row r="811" spans="1:10" s="13" customFormat="1" x14ac:dyDescent="0.15">
      <c r="A811" s="26"/>
      <c r="B811" s="26"/>
      <c r="C811" s="26"/>
      <c r="D811" s="26"/>
      <c r="E811" s="26"/>
      <c r="F811" s="26"/>
      <c r="G811" s="26"/>
      <c r="H811" s="26"/>
      <c r="I811" s="26"/>
      <c r="J811" s="26"/>
    </row>
    <row r="812" spans="1:10" s="13" customFormat="1" x14ac:dyDescent="0.15">
      <c r="A812" s="26"/>
      <c r="B812" s="26"/>
      <c r="C812" s="26"/>
      <c r="D812" s="26"/>
      <c r="E812" s="26"/>
      <c r="F812" s="26"/>
      <c r="G812" s="26"/>
      <c r="H812" s="26"/>
      <c r="I812" s="26"/>
      <c r="J812" s="26"/>
    </row>
    <row r="813" spans="1:10" s="13" customFormat="1" x14ac:dyDescent="0.15">
      <c r="A813" s="26"/>
      <c r="B813" s="26"/>
      <c r="C813" s="26"/>
      <c r="D813" s="26"/>
      <c r="E813" s="26"/>
      <c r="F813" s="26"/>
      <c r="G813" s="26"/>
      <c r="H813" s="26"/>
      <c r="I813" s="26"/>
      <c r="J813" s="26"/>
    </row>
    <row r="814" spans="1:10" s="13" customFormat="1" x14ac:dyDescent="0.15">
      <c r="A814" s="26"/>
      <c r="B814" s="26"/>
      <c r="C814" s="26"/>
      <c r="D814" s="26"/>
      <c r="E814" s="26"/>
      <c r="F814" s="26"/>
      <c r="G814" s="26"/>
      <c r="H814" s="26"/>
      <c r="I814" s="26"/>
      <c r="J814" s="26"/>
    </row>
    <row r="815" spans="1:10" s="13" customFormat="1" x14ac:dyDescent="0.15">
      <c r="A815" s="26"/>
      <c r="B815" s="26"/>
      <c r="C815" s="26"/>
      <c r="D815" s="26"/>
      <c r="E815" s="26"/>
      <c r="F815" s="26"/>
      <c r="G815" s="26"/>
      <c r="H815" s="26"/>
      <c r="I815" s="26"/>
      <c r="J815" s="26"/>
    </row>
    <row r="816" spans="1:10" s="13" customFormat="1" x14ac:dyDescent="0.15">
      <c r="A816" s="26"/>
      <c r="B816" s="26"/>
      <c r="C816" s="26"/>
      <c r="D816" s="26"/>
      <c r="E816" s="26"/>
      <c r="F816" s="26"/>
      <c r="G816" s="26"/>
      <c r="H816" s="26"/>
      <c r="I816" s="26"/>
      <c r="J816" s="26"/>
    </row>
    <row r="817" spans="1:10" s="13" customFormat="1" x14ac:dyDescent="0.15">
      <c r="A817" s="26"/>
      <c r="B817" s="26"/>
      <c r="C817" s="26"/>
      <c r="D817" s="26"/>
      <c r="E817" s="26"/>
      <c r="F817" s="26"/>
      <c r="G817" s="26"/>
      <c r="H817" s="26"/>
      <c r="I817" s="26"/>
      <c r="J817" s="26"/>
    </row>
    <row r="818" spans="1:10" s="13" customFormat="1" x14ac:dyDescent="0.15">
      <c r="A818" s="26"/>
      <c r="B818" s="26"/>
      <c r="C818" s="26"/>
      <c r="D818" s="26"/>
      <c r="E818" s="26"/>
      <c r="F818" s="26"/>
      <c r="G818" s="26"/>
      <c r="H818" s="26"/>
      <c r="I818" s="26"/>
      <c r="J818" s="26"/>
    </row>
    <row r="819" spans="1:10" s="13" customFormat="1" x14ac:dyDescent="0.15">
      <c r="A819" s="26"/>
      <c r="B819" s="26"/>
      <c r="C819" s="26"/>
      <c r="D819" s="26"/>
      <c r="E819" s="26"/>
      <c r="F819" s="26"/>
      <c r="G819" s="26"/>
      <c r="H819" s="26"/>
      <c r="I819" s="26"/>
      <c r="J819" s="26"/>
    </row>
    <row r="820" spans="1:10" s="13" customFormat="1" x14ac:dyDescent="0.15">
      <c r="A820" s="26"/>
      <c r="B820" s="26"/>
      <c r="C820" s="26"/>
      <c r="D820" s="26"/>
      <c r="E820" s="26"/>
      <c r="F820" s="26"/>
      <c r="G820" s="26"/>
      <c r="H820" s="26"/>
      <c r="I820" s="26"/>
      <c r="J820" s="26"/>
    </row>
    <row r="821" spans="1:10" s="13" customFormat="1" x14ac:dyDescent="0.15">
      <c r="A821" s="26"/>
      <c r="B821" s="26"/>
      <c r="C821" s="26"/>
      <c r="D821" s="26"/>
      <c r="E821" s="26"/>
      <c r="F821" s="26"/>
      <c r="G821" s="26"/>
      <c r="H821" s="26"/>
      <c r="I821" s="26"/>
      <c r="J821" s="26"/>
    </row>
    <row r="822" spans="1:10" s="13" customFormat="1" x14ac:dyDescent="0.15">
      <c r="A822" s="26"/>
      <c r="B822" s="26"/>
      <c r="C822" s="26"/>
      <c r="D822" s="26"/>
      <c r="E822" s="26"/>
      <c r="F822" s="26"/>
      <c r="G822" s="26"/>
      <c r="H822" s="26"/>
      <c r="I822" s="26"/>
      <c r="J822" s="26"/>
    </row>
    <row r="823" spans="1:10" s="13" customFormat="1" x14ac:dyDescent="0.15">
      <c r="A823" s="26"/>
      <c r="B823" s="26"/>
      <c r="C823" s="26"/>
      <c r="D823" s="26"/>
      <c r="E823" s="26"/>
      <c r="F823" s="26"/>
      <c r="G823" s="26"/>
      <c r="H823" s="26"/>
      <c r="I823" s="26"/>
      <c r="J823" s="26"/>
    </row>
    <row r="824" spans="1:10" s="13" customFormat="1" x14ac:dyDescent="0.15">
      <c r="A824" s="26"/>
      <c r="B824" s="26"/>
      <c r="C824" s="26"/>
      <c r="D824" s="26"/>
      <c r="E824" s="26"/>
      <c r="F824" s="26"/>
      <c r="G824" s="26"/>
      <c r="H824" s="26"/>
      <c r="I824" s="26"/>
      <c r="J824" s="26"/>
    </row>
    <row r="825" spans="1:10" s="13" customFormat="1" x14ac:dyDescent="0.15">
      <c r="A825" s="26"/>
      <c r="B825" s="26"/>
      <c r="C825" s="26"/>
      <c r="D825" s="26"/>
      <c r="E825" s="26"/>
      <c r="F825" s="26"/>
      <c r="G825" s="26"/>
      <c r="H825" s="26"/>
      <c r="I825" s="26"/>
      <c r="J825" s="26"/>
    </row>
    <row r="826" spans="1:10" s="13" customFormat="1" x14ac:dyDescent="0.15">
      <c r="A826" s="26"/>
      <c r="B826" s="26"/>
      <c r="C826" s="26"/>
      <c r="D826" s="26"/>
      <c r="E826" s="26"/>
      <c r="F826" s="26"/>
      <c r="G826" s="26"/>
      <c r="H826" s="26"/>
      <c r="I826" s="26"/>
      <c r="J826" s="26"/>
    </row>
    <row r="827" spans="1:10" s="13" customFormat="1" x14ac:dyDescent="0.15">
      <c r="A827" s="26"/>
      <c r="B827" s="26"/>
      <c r="C827" s="26"/>
      <c r="D827" s="26"/>
      <c r="E827" s="26"/>
      <c r="F827" s="26"/>
      <c r="G827" s="26"/>
      <c r="H827" s="26"/>
      <c r="I827" s="26"/>
      <c r="J827" s="26"/>
    </row>
    <row r="828" spans="1:10" s="13" customFormat="1" x14ac:dyDescent="0.15">
      <c r="A828" s="26"/>
      <c r="B828" s="26"/>
      <c r="C828" s="26"/>
      <c r="D828" s="26"/>
      <c r="E828" s="26"/>
      <c r="F828" s="26"/>
      <c r="G828" s="26"/>
      <c r="H828" s="26"/>
      <c r="I828" s="26"/>
      <c r="J828" s="26"/>
    </row>
    <row r="829" spans="1:10" s="13" customFormat="1" x14ac:dyDescent="0.15">
      <c r="A829" s="26"/>
      <c r="B829" s="26"/>
      <c r="C829" s="26"/>
      <c r="D829" s="26"/>
      <c r="E829" s="26"/>
      <c r="F829" s="26"/>
      <c r="G829" s="26"/>
      <c r="H829" s="26"/>
      <c r="I829" s="26"/>
      <c r="J829" s="26"/>
    </row>
    <row r="830" spans="1:10" s="13" customFormat="1" x14ac:dyDescent="0.15">
      <c r="A830" s="26"/>
      <c r="B830" s="26"/>
      <c r="C830" s="26"/>
      <c r="D830" s="26"/>
      <c r="E830" s="26"/>
      <c r="F830" s="26"/>
      <c r="G830" s="26"/>
      <c r="H830" s="26"/>
      <c r="I830" s="26"/>
      <c r="J830" s="26"/>
    </row>
    <row r="831" spans="1:10" s="13" customFormat="1" x14ac:dyDescent="0.15">
      <c r="A831" s="26"/>
      <c r="B831" s="26"/>
      <c r="C831" s="26"/>
      <c r="D831" s="26"/>
      <c r="E831" s="26"/>
      <c r="F831" s="26"/>
      <c r="G831" s="26"/>
      <c r="H831" s="26"/>
      <c r="I831" s="26"/>
      <c r="J831" s="26"/>
    </row>
    <row r="832" spans="1:10" s="13" customFormat="1" x14ac:dyDescent="0.15">
      <c r="A832" s="26"/>
      <c r="B832" s="26"/>
      <c r="C832" s="26"/>
      <c r="D832" s="26"/>
      <c r="E832" s="26"/>
      <c r="F832" s="26"/>
      <c r="G832" s="26"/>
      <c r="H832" s="26"/>
      <c r="I832" s="26"/>
      <c r="J832" s="26"/>
    </row>
    <row r="833" spans="1:10" s="13" customFormat="1" x14ac:dyDescent="0.15">
      <c r="A833" s="26"/>
      <c r="B833" s="26"/>
      <c r="C833" s="26"/>
      <c r="D833" s="26"/>
      <c r="E833" s="26"/>
      <c r="F833" s="26"/>
      <c r="G833" s="26"/>
      <c r="H833" s="26"/>
      <c r="I833" s="26"/>
      <c r="J833" s="26"/>
    </row>
    <row r="834" spans="1:10" s="13" customFormat="1" x14ac:dyDescent="0.15">
      <c r="A834" s="26"/>
      <c r="B834" s="26"/>
      <c r="C834" s="26"/>
      <c r="D834" s="26"/>
      <c r="E834" s="26"/>
      <c r="F834" s="26"/>
      <c r="G834" s="26"/>
      <c r="H834" s="26"/>
      <c r="I834" s="26"/>
      <c r="J834" s="26"/>
    </row>
    <row r="835" spans="1:10" s="13" customFormat="1" x14ac:dyDescent="0.15">
      <c r="A835" s="26"/>
      <c r="B835" s="26"/>
      <c r="C835" s="26"/>
      <c r="D835" s="26"/>
      <c r="E835" s="26"/>
      <c r="F835" s="26"/>
      <c r="G835" s="26"/>
      <c r="H835" s="26"/>
      <c r="I835" s="26"/>
      <c r="J835" s="26"/>
    </row>
    <row r="836" spans="1:10" s="13" customFormat="1" x14ac:dyDescent="0.15">
      <c r="A836" s="26"/>
      <c r="B836" s="26"/>
      <c r="C836" s="26"/>
      <c r="D836" s="26"/>
      <c r="E836" s="26"/>
      <c r="F836" s="26"/>
      <c r="G836" s="26"/>
      <c r="H836" s="26"/>
      <c r="I836" s="26"/>
      <c r="J836" s="26"/>
    </row>
    <row r="837" spans="1:10" s="13" customFormat="1" x14ac:dyDescent="0.15">
      <c r="A837" s="26"/>
      <c r="B837" s="26"/>
      <c r="C837" s="26"/>
      <c r="D837" s="26"/>
      <c r="E837" s="26"/>
      <c r="F837" s="26"/>
      <c r="G837" s="26"/>
      <c r="H837" s="26"/>
      <c r="I837" s="26"/>
      <c r="J837" s="26"/>
    </row>
    <row r="838" spans="1:10" s="13" customFormat="1" x14ac:dyDescent="0.15">
      <c r="A838" s="26"/>
      <c r="B838" s="26"/>
      <c r="C838" s="26"/>
      <c r="D838" s="26"/>
      <c r="E838" s="26"/>
      <c r="F838" s="26"/>
      <c r="G838" s="26"/>
      <c r="H838" s="26"/>
      <c r="I838" s="26"/>
      <c r="J838" s="26"/>
    </row>
    <row r="839" spans="1:10" s="13" customFormat="1" x14ac:dyDescent="0.15">
      <c r="A839" s="26"/>
      <c r="B839" s="26"/>
      <c r="C839" s="26"/>
      <c r="D839" s="26"/>
      <c r="E839" s="26"/>
      <c r="F839" s="26"/>
      <c r="G839" s="26"/>
      <c r="H839" s="26"/>
      <c r="I839" s="26"/>
      <c r="J839" s="26"/>
    </row>
    <row r="840" spans="1:10" s="13" customFormat="1" x14ac:dyDescent="0.15">
      <c r="A840" s="26"/>
      <c r="B840" s="26"/>
      <c r="C840" s="26"/>
      <c r="D840" s="26"/>
      <c r="E840" s="26"/>
      <c r="F840" s="26"/>
      <c r="G840" s="26"/>
      <c r="H840" s="26"/>
      <c r="I840" s="26"/>
      <c r="J840" s="26"/>
    </row>
    <row r="841" spans="1:10" s="13" customFormat="1" x14ac:dyDescent="0.15">
      <c r="A841" s="26"/>
      <c r="B841" s="26"/>
      <c r="C841" s="26"/>
      <c r="D841" s="26"/>
      <c r="E841" s="26"/>
      <c r="F841" s="26"/>
      <c r="G841" s="26"/>
      <c r="H841" s="26"/>
      <c r="I841" s="26"/>
      <c r="J841" s="26"/>
    </row>
    <row r="842" spans="1:10" s="13" customFormat="1" x14ac:dyDescent="0.15">
      <c r="A842" s="26"/>
      <c r="B842" s="26"/>
      <c r="C842" s="26"/>
      <c r="D842" s="26"/>
      <c r="E842" s="26"/>
      <c r="F842" s="26"/>
      <c r="G842" s="26"/>
      <c r="H842" s="26"/>
      <c r="I842" s="26"/>
      <c r="J842" s="26"/>
    </row>
    <row r="843" spans="1:10" s="13" customFormat="1" x14ac:dyDescent="0.15">
      <c r="A843" s="26"/>
      <c r="B843" s="26"/>
      <c r="C843" s="26"/>
      <c r="D843" s="26"/>
      <c r="E843" s="26"/>
      <c r="F843" s="26"/>
      <c r="G843" s="26"/>
      <c r="H843" s="26"/>
      <c r="I843" s="26"/>
      <c r="J843" s="26"/>
    </row>
    <row r="844" spans="1:10" s="13" customFormat="1" x14ac:dyDescent="0.15">
      <c r="A844" s="26"/>
      <c r="B844" s="26"/>
      <c r="C844" s="26"/>
      <c r="D844" s="26"/>
      <c r="E844" s="26"/>
      <c r="F844" s="26"/>
      <c r="G844" s="26"/>
      <c r="H844" s="26"/>
      <c r="I844" s="26"/>
      <c r="J844" s="26"/>
    </row>
    <row r="845" spans="1:10" s="13" customFormat="1" x14ac:dyDescent="0.15">
      <c r="A845" s="26"/>
      <c r="B845" s="26"/>
      <c r="C845" s="26"/>
      <c r="D845" s="26"/>
      <c r="E845" s="26"/>
      <c r="F845" s="26"/>
      <c r="G845" s="26"/>
      <c r="H845" s="26"/>
      <c r="I845" s="26"/>
      <c r="J845" s="26"/>
    </row>
    <row r="846" spans="1:10" s="13" customFormat="1" x14ac:dyDescent="0.15">
      <c r="A846" s="26"/>
      <c r="B846" s="26"/>
      <c r="C846" s="26"/>
      <c r="D846" s="26"/>
      <c r="E846" s="26"/>
      <c r="F846" s="26"/>
      <c r="G846" s="26"/>
      <c r="H846" s="26"/>
      <c r="I846" s="26"/>
      <c r="J846" s="26"/>
    </row>
    <row r="847" spans="1:10" s="13" customFormat="1" x14ac:dyDescent="0.15">
      <c r="A847" s="26"/>
      <c r="B847" s="26"/>
      <c r="C847" s="26"/>
      <c r="D847" s="26"/>
      <c r="E847" s="26"/>
      <c r="F847" s="26"/>
      <c r="G847" s="26"/>
      <c r="H847" s="26"/>
      <c r="I847" s="26"/>
      <c r="J847" s="26"/>
    </row>
    <row r="848" spans="1:10" s="13" customFormat="1" x14ac:dyDescent="0.15">
      <c r="A848" s="26"/>
      <c r="B848" s="26"/>
      <c r="C848" s="26"/>
      <c r="D848" s="26"/>
      <c r="E848" s="26"/>
      <c r="F848" s="26"/>
      <c r="G848" s="26"/>
      <c r="H848" s="26"/>
      <c r="I848" s="26"/>
      <c r="J848" s="26"/>
    </row>
    <row r="849" spans="1:10" s="13" customFormat="1" x14ac:dyDescent="0.15">
      <c r="A849" s="26"/>
      <c r="B849" s="26"/>
      <c r="C849" s="26"/>
      <c r="D849" s="26"/>
      <c r="E849" s="26"/>
      <c r="F849" s="26"/>
      <c r="G849" s="26"/>
      <c r="H849" s="26"/>
      <c r="I849" s="26"/>
      <c r="J849" s="26"/>
    </row>
    <row r="850" spans="1:10" s="13" customFormat="1" x14ac:dyDescent="0.15">
      <c r="A850" s="26"/>
      <c r="B850" s="26"/>
      <c r="C850" s="26"/>
      <c r="D850" s="26"/>
      <c r="E850" s="26"/>
      <c r="F850" s="26"/>
      <c r="G850" s="26"/>
      <c r="H850" s="26"/>
      <c r="I850" s="26"/>
      <c r="J850" s="26"/>
    </row>
    <row r="851" spans="1:10" s="13" customFormat="1" x14ac:dyDescent="0.15">
      <c r="A851" s="26"/>
      <c r="B851" s="26"/>
      <c r="C851" s="26"/>
      <c r="D851" s="26"/>
      <c r="E851" s="26"/>
      <c r="F851" s="26"/>
      <c r="G851" s="26"/>
      <c r="H851" s="26"/>
      <c r="I851" s="26"/>
      <c r="J851" s="26"/>
    </row>
    <row r="852" spans="1:10" s="13" customFormat="1" x14ac:dyDescent="0.15">
      <c r="A852" s="26"/>
      <c r="B852" s="26"/>
      <c r="C852" s="26"/>
      <c r="D852" s="26"/>
      <c r="E852" s="26"/>
      <c r="F852" s="26"/>
      <c r="G852" s="26"/>
      <c r="H852" s="26"/>
      <c r="I852" s="26"/>
      <c r="J852" s="26"/>
    </row>
    <row r="853" spans="1:10" s="13" customFormat="1" x14ac:dyDescent="0.15">
      <c r="A853" s="26"/>
      <c r="B853" s="26"/>
      <c r="C853" s="26"/>
      <c r="D853" s="26"/>
      <c r="E853" s="26"/>
      <c r="F853" s="26"/>
      <c r="G853" s="26"/>
      <c r="H853" s="26"/>
      <c r="I853" s="26"/>
      <c r="J853" s="26"/>
    </row>
    <row r="854" spans="1:10" s="13" customFormat="1" x14ac:dyDescent="0.15">
      <c r="A854" s="26"/>
      <c r="B854" s="26"/>
      <c r="C854" s="26"/>
      <c r="D854" s="26"/>
      <c r="E854" s="26"/>
      <c r="F854" s="26"/>
      <c r="G854" s="26"/>
      <c r="H854" s="26"/>
      <c r="I854" s="26"/>
      <c r="J854" s="26"/>
    </row>
    <row r="855" spans="1:10" s="13" customFormat="1" x14ac:dyDescent="0.15">
      <c r="A855" s="26"/>
      <c r="B855" s="26"/>
      <c r="C855" s="26"/>
      <c r="D855" s="26"/>
      <c r="E855" s="26"/>
      <c r="F855" s="26"/>
      <c r="G855" s="26"/>
      <c r="H855" s="26"/>
      <c r="I855" s="26"/>
      <c r="J855" s="26"/>
    </row>
    <row r="856" spans="1:10" s="13" customFormat="1" x14ac:dyDescent="0.15">
      <c r="A856" s="26"/>
      <c r="B856" s="26"/>
      <c r="C856" s="26"/>
      <c r="D856" s="26"/>
      <c r="E856" s="26"/>
      <c r="F856" s="26"/>
      <c r="G856" s="26"/>
      <c r="H856" s="26"/>
      <c r="I856" s="26"/>
      <c r="J856" s="26"/>
    </row>
    <row r="857" spans="1:10" s="13" customFormat="1" x14ac:dyDescent="0.15">
      <c r="A857" s="26"/>
      <c r="B857" s="26"/>
      <c r="C857" s="26"/>
      <c r="D857" s="26"/>
      <c r="E857" s="26"/>
      <c r="F857" s="26"/>
      <c r="G857" s="26"/>
      <c r="H857" s="26"/>
      <c r="I857" s="26"/>
      <c r="J857" s="26"/>
    </row>
    <row r="858" spans="1:10" s="13" customFormat="1" x14ac:dyDescent="0.15">
      <c r="A858" s="26"/>
      <c r="B858" s="26"/>
      <c r="C858" s="26"/>
      <c r="D858" s="26"/>
      <c r="E858" s="26"/>
      <c r="F858" s="26"/>
      <c r="G858" s="26"/>
      <c r="H858" s="26"/>
      <c r="I858" s="26"/>
      <c r="J858" s="26"/>
    </row>
    <row r="859" spans="1:10" s="13" customFormat="1" x14ac:dyDescent="0.15">
      <c r="A859" s="26"/>
      <c r="B859" s="26"/>
      <c r="C859" s="26"/>
      <c r="D859" s="26"/>
      <c r="E859" s="26"/>
      <c r="F859" s="26"/>
      <c r="G859" s="26"/>
      <c r="H859" s="26"/>
      <c r="I859" s="26"/>
      <c r="J859" s="26"/>
    </row>
    <row r="860" spans="1:10" s="13" customFormat="1" x14ac:dyDescent="0.15">
      <c r="A860" s="26"/>
      <c r="B860" s="26"/>
      <c r="C860" s="26"/>
      <c r="D860" s="26"/>
      <c r="E860" s="26"/>
      <c r="F860" s="26"/>
      <c r="G860" s="26"/>
      <c r="H860" s="26"/>
      <c r="I860" s="26"/>
      <c r="J860" s="26"/>
    </row>
    <row r="861" spans="1:10" s="13" customFormat="1" x14ac:dyDescent="0.15">
      <c r="A861" s="26"/>
      <c r="B861" s="26"/>
      <c r="C861" s="26"/>
      <c r="D861" s="26"/>
      <c r="E861" s="26"/>
      <c r="F861" s="26"/>
      <c r="G861" s="26"/>
      <c r="H861" s="26"/>
      <c r="I861" s="26"/>
      <c r="J861" s="26"/>
    </row>
    <row r="862" spans="1:10" s="13" customFormat="1" x14ac:dyDescent="0.15">
      <c r="A862" s="26"/>
      <c r="B862" s="26"/>
      <c r="C862" s="26"/>
      <c r="D862" s="26"/>
      <c r="E862" s="26"/>
      <c r="F862" s="26"/>
      <c r="G862" s="26"/>
      <c r="H862" s="26"/>
      <c r="I862" s="26"/>
      <c r="J862" s="26"/>
    </row>
    <row r="863" spans="1:10" s="13" customFormat="1" x14ac:dyDescent="0.15">
      <c r="A863" s="26"/>
      <c r="B863" s="26"/>
      <c r="C863" s="26"/>
      <c r="D863" s="26"/>
      <c r="E863" s="26"/>
      <c r="F863" s="26"/>
      <c r="G863" s="26"/>
      <c r="H863" s="26"/>
      <c r="I863" s="26"/>
      <c r="J863" s="26"/>
    </row>
    <row r="864" spans="1:10" s="13" customFormat="1" x14ac:dyDescent="0.15">
      <c r="A864" s="26"/>
      <c r="B864" s="26"/>
      <c r="C864" s="26"/>
      <c r="D864" s="26"/>
      <c r="E864" s="26"/>
      <c r="F864" s="26"/>
      <c r="G864" s="26"/>
      <c r="H864" s="26"/>
      <c r="I864" s="26"/>
      <c r="J864" s="26"/>
    </row>
    <row r="865" spans="1:10" s="13" customFormat="1" x14ac:dyDescent="0.15">
      <c r="A865" s="26"/>
      <c r="B865" s="26"/>
      <c r="C865" s="26"/>
      <c r="D865" s="26"/>
      <c r="E865" s="26"/>
      <c r="F865" s="26"/>
      <c r="G865" s="26"/>
      <c r="H865" s="26"/>
      <c r="I865" s="26"/>
      <c r="J865" s="26"/>
    </row>
    <row r="866" spans="1:10" s="13" customFormat="1" x14ac:dyDescent="0.15">
      <c r="A866" s="26"/>
      <c r="B866" s="26"/>
      <c r="C866" s="26"/>
      <c r="D866" s="26"/>
      <c r="E866" s="26"/>
      <c r="F866" s="26"/>
      <c r="G866" s="26"/>
      <c r="H866" s="26"/>
      <c r="I866" s="26"/>
      <c r="J866" s="26"/>
    </row>
    <row r="867" spans="1:10" s="13" customFormat="1" x14ac:dyDescent="0.15">
      <c r="A867" s="26"/>
      <c r="B867" s="26"/>
      <c r="C867" s="26"/>
      <c r="D867" s="26"/>
      <c r="E867" s="26"/>
      <c r="F867" s="26"/>
      <c r="G867" s="26"/>
      <c r="H867" s="26"/>
      <c r="I867" s="26"/>
      <c r="J867" s="26"/>
    </row>
    <row r="868" spans="1:10" s="13" customFormat="1" x14ac:dyDescent="0.15">
      <c r="A868" s="26"/>
      <c r="B868" s="26"/>
      <c r="C868" s="26"/>
      <c r="D868" s="26"/>
      <c r="E868" s="26"/>
      <c r="F868" s="26"/>
      <c r="G868" s="26"/>
      <c r="H868" s="26"/>
      <c r="I868" s="26"/>
      <c r="J868" s="26"/>
    </row>
    <row r="869" spans="1:10" s="13" customFormat="1" x14ac:dyDescent="0.15">
      <c r="A869" s="26"/>
      <c r="B869" s="26"/>
      <c r="C869" s="26"/>
      <c r="D869" s="26"/>
      <c r="E869" s="26"/>
      <c r="F869" s="26"/>
      <c r="G869" s="26"/>
      <c r="H869" s="26"/>
      <c r="I869" s="26"/>
      <c r="J869" s="26"/>
    </row>
    <row r="870" spans="1:10" s="13" customFormat="1" x14ac:dyDescent="0.15">
      <c r="A870" s="26"/>
      <c r="B870" s="26"/>
      <c r="C870" s="26"/>
      <c r="D870" s="26"/>
      <c r="E870" s="26"/>
      <c r="F870" s="26"/>
      <c r="G870" s="26"/>
      <c r="H870" s="26"/>
      <c r="I870" s="26"/>
      <c r="J870" s="26"/>
    </row>
    <row r="871" spans="1:10" s="13" customFormat="1" x14ac:dyDescent="0.15">
      <c r="A871" s="26"/>
      <c r="B871" s="26"/>
      <c r="C871" s="26"/>
      <c r="D871" s="26"/>
      <c r="E871" s="26"/>
      <c r="F871" s="26"/>
      <c r="G871" s="26"/>
      <c r="H871" s="26"/>
      <c r="I871" s="26"/>
      <c r="J871" s="26"/>
    </row>
    <row r="872" spans="1:10" s="13" customFormat="1" x14ac:dyDescent="0.15">
      <c r="A872" s="26"/>
      <c r="B872" s="26"/>
      <c r="C872" s="26"/>
      <c r="D872" s="26"/>
      <c r="E872" s="26"/>
      <c r="F872" s="26"/>
      <c r="G872" s="26"/>
      <c r="H872" s="26"/>
      <c r="I872" s="26"/>
      <c r="J872" s="26"/>
    </row>
    <row r="873" spans="1:10" s="13" customFormat="1" x14ac:dyDescent="0.15">
      <c r="A873" s="26"/>
      <c r="B873" s="26"/>
      <c r="C873" s="26"/>
      <c r="D873" s="26"/>
      <c r="E873" s="26"/>
      <c r="F873" s="26"/>
      <c r="G873" s="26"/>
      <c r="H873" s="26"/>
      <c r="I873" s="26"/>
      <c r="J873" s="26"/>
    </row>
    <row r="874" spans="1:10" s="13" customFormat="1" x14ac:dyDescent="0.15">
      <c r="A874" s="26"/>
      <c r="B874" s="26"/>
      <c r="C874" s="26"/>
      <c r="D874" s="26"/>
      <c r="E874" s="26"/>
      <c r="F874" s="26"/>
      <c r="G874" s="26"/>
      <c r="H874" s="26"/>
      <c r="I874" s="26"/>
      <c r="J874" s="26"/>
    </row>
    <row r="875" spans="1:10" s="13" customFormat="1" x14ac:dyDescent="0.15">
      <c r="A875" s="26"/>
      <c r="B875" s="26"/>
      <c r="C875" s="26"/>
      <c r="D875" s="26"/>
      <c r="E875" s="26"/>
      <c r="F875" s="26"/>
      <c r="G875" s="26"/>
      <c r="H875" s="26"/>
      <c r="I875" s="26"/>
      <c r="J875" s="26"/>
    </row>
    <row r="876" spans="1:10" s="13" customFormat="1" x14ac:dyDescent="0.15">
      <c r="A876" s="26"/>
      <c r="B876" s="26"/>
      <c r="C876" s="26"/>
      <c r="D876" s="26"/>
      <c r="E876" s="26"/>
      <c r="F876" s="26"/>
      <c r="G876" s="26"/>
      <c r="H876" s="26"/>
      <c r="I876" s="26"/>
      <c r="J876" s="26"/>
    </row>
    <row r="877" spans="1:10" s="13" customFormat="1" x14ac:dyDescent="0.15">
      <c r="A877" s="26"/>
      <c r="B877" s="26"/>
      <c r="C877" s="26"/>
      <c r="D877" s="26"/>
      <c r="E877" s="26"/>
      <c r="F877" s="26"/>
      <c r="G877" s="26"/>
      <c r="H877" s="26"/>
      <c r="I877" s="26"/>
      <c r="J877" s="26"/>
    </row>
    <row r="878" spans="1:10" s="13" customFormat="1" x14ac:dyDescent="0.15">
      <c r="A878" s="26"/>
      <c r="B878" s="26"/>
      <c r="C878" s="26"/>
      <c r="D878" s="26"/>
      <c r="E878" s="26"/>
      <c r="F878" s="26"/>
      <c r="G878" s="26"/>
      <c r="H878" s="26"/>
      <c r="I878" s="26"/>
      <c r="J878" s="26"/>
    </row>
    <row r="879" spans="1:10" s="13" customFormat="1" x14ac:dyDescent="0.15">
      <c r="A879" s="26"/>
      <c r="B879" s="26"/>
      <c r="C879" s="26"/>
      <c r="D879" s="26"/>
      <c r="E879" s="26"/>
      <c r="F879" s="26"/>
      <c r="G879" s="26"/>
      <c r="H879" s="26"/>
      <c r="I879" s="26"/>
      <c r="J879" s="26"/>
    </row>
    <row r="880" spans="1:10" s="13" customFormat="1" x14ac:dyDescent="0.15">
      <c r="A880" s="26"/>
      <c r="B880" s="26"/>
      <c r="C880" s="26"/>
      <c r="D880" s="26"/>
      <c r="E880" s="26"/>
      <c r="F880" s="26"/>
      <c r="G880" s="26"/>
      <c r="H880" s="26"/>
      <c r="I880" s="26"/>
      <c r="J880" s="26"/>
    </row>
    <row r="881" spans="1:10" s="13" customFormat="1" x14ac:dyDescent="0.15">
      <c r="A881" s="26"/>
      <c r="B881" s="26"/>
      <c r="C881" s="26"/>
      <c r="D881" s="26"/>
      <c r="E881" s="26"/>
      <c r="F881" s="26"/>
      <c r="G881" s="26"/>
      <c r="H881" s="26"/>
      <c r="I881" s="26"/>
      <c r="J881" s="26"/>
    </row>
    <row r="882" spans="1:10" s="13" customFormat="1" x14ac:dyDescent="0.15">
      <c r="A882" s="26"/>
      <c r="B882" s="26"/>
      <c r="C882" s="26"/>
      <c r="D882" s="26"/>
      <c r="E882" s="26"/>
      <c r="F882" s="26"/>
      <c r="G882" s="26"/>
      <c r="H882" s="26"/>
      <c r="I882" s="26"/>
      <c r="J882" s="26"/>
    </row>
    <row r="883" spans="1:10" s="13" customFormat="1" x14ac:dyDescent="0.15">
      <c r="A883" s="26"/>
      <c r="B883" s="26"/>
      <c r="C883" s="26"/>
      <c r="D883" s="26"/>
      <c r="E883" s="26"/>
      <c r="F883" s="26"/>
      <c r="G883" s="26"/>
      <c r="H883" s="26"/>
      <c r="I883" s="26"/>
      <c r="J883" s="26"/>
    </row>
    <row r="884" spans="1:10" s="13" customFormat="1" x14ac:dyDescent="0.15">
      <c r="A884" s="26"/>
      <c r="B884" s="26"/>
      <c r="C884" s="26"/>
      <c r="D884" s="26"/>
      <c r="E884" s="26"/>
      <c r="F884" s="26"/>
      <c r="G884" s="26"/>
      <c r="H884" s="26"/>
      <c r="I884" s="26"/>
      <c r="J884" s="26"/>
    </row>
    <row r="885" spans="1:10" s="13" customFormat="1" x14ac:dyDescent="0.15">
      <c r="A885" s="26"/>
      <c r="B885" s="26"/>
      <c r="C885" s="26"/>
      <c r="D885" s="26"/>
      <c r="E885" s="26"/>
      <c r="F885" s="26"/>
      <c r="G885" s="26"/>
      <c r="H885" s="26"/>
      <c r="I885" s="26"/>
      <c r="J885" s="26"/>
    </row>
    <row r="886" spans="1:10" s="13" customFormat="1" x14ac:dyDescent="0.15">
      <c r="A886" s="26"/>
      <c r="B886" s="26"/>
      <c r="C886" s="26"/>
      <c r="D886" s="26"/>
      <c r="E886" s="26"/>
      <c r="F886" s="26"/>
      <c r="G886" s="26"/>
      <c r="H886" s="26"/>
      <c r="I886" s="26"/>
      <c r="J886" s="26"/>
    </row>
    <row r="887" spans="1:10" s="13" customFormat="1" x14ac:dyDescent="0.15">
      <c r="A887" s="26"/>
      <c r="B887" s="26"/>
      <c r="C887" s="26"/>
      <c r="D887" s="26"/>
      <c r="E887" s="26"/>
      <c r="F887" s="26"/>
      <c r="G887" s="26"/>
      <c r="H887" s="26"/>
      <c r="I887" s="26"/>
      <c r="J887" s="26"/>
    </row>
    <row r="888" spans="1:10" s="13" customFormat="1" x14ac:dyDescent="0.15">
      <c r="A888" s="26"/>
      <c r="B888" s="26"/>
      <c r="C888" s="26"/>
      <c r="D888" s="26"/>
      <c r="E888" s="26"/>
      <c r="F888" s="26"/>
      <c r="G888" s="26"/>
      <c r="H888" s="26"/>
      <c r="I888" s="26"/>
      <c r="J888" s="26"/>
    </row>
    <row r="889" spans="1:10" s="13" customFormat="1" x14ac:dyDescent="0.15">
      <c r="A889" s="26"/>
      <c r="B889" s="26"/>
      <c r="C889" s="26"/>
      <c r="D889" s="26"/>
      <c r="E889" s="26"/>
      <c r="F889" s="26"/>
      <c r="G889" s="26"/>
      <c r="H889" s="26"/>
      <c r="I889" s="26"/>
      <c r="J889" s="26"/>
    </row>
    <row r="890" spans="1:10" s="13" customFormat="1" x14ac:dyDescent="0.15">
      <c r="A890" s="26"/>
      <c r="B890" s="26"/>
      <c r="C890" s="26"/>
      <c r="D890" s="26"/>
      <c r="E890" s="26"/>
      <c r="F890" s="26"/>
      <c r="G890" s="26"/>
      <c r="H890" s="26"/>
      <c r="I890" s="26"/>
      <c r="J890" s="26"/>
    </row>
    <row r="891" spans="1:10" s="13" customFormat="1" x14ac:dyDescent="0.15">
      <c r="A891" s="26"/>
      <c r="B891" s="26"/>
      <c r="C891" s="26"/>
      <c r="D891" s="26"/>
      <c r="E891" s="26"/>
      <c r="F891" s="26"/>
      <c r="G891" s="26"/>
      <c r="H891" s="26"/>
      <c r="I891" s="26"/>
      <c r="J891" s="26"/>
    </row>
    <row r="892" spans="1:10" s="13" customFormat="1" x14ac:dyDescent="0.15">
      <c r="A892" s="26"/>
      <c r="B892" s="26"/>
      <c r="C892" s="26"/>
      <c r="D892" s="26"/>
      <c r="E892" s="26"/>
      <c r="F892" s="26"/>
      <c r="G892" s="26"/>
      <c r="H892" s="26"/>
      <c r="I892" s="26"/>
      <c r="J892" s="26"/>
    </row>
    <row r="893" spans="1:10" s="13" customFormat="1" x14ac:dyDescent="0.15">
      <c r="A893" s="26"/>
      <c r="B893" s="26"/>
      <c r="C893" s="26"/>
      <c r="D893" s="26"/>
      <c r="E893" s="26"/>
      <c r="F893" s="26"/>
      <c r="G893" s="26"/>
      <c r="H893" s="26"/>
      <c r="I893" s="26"/>
      <c r="J893" s="26"/>
    </row>
    <row r="894" spans="1:10" s="13" customFormat="1" x14ac:dyDescent="0.15">
      <c r="A894" s="26"/>
      <c r="B894" s="26"/>
      <c r="C894" s="26"/>
      <c r="D894" s="26"/>
      <c r="E894" s="26"/>
      <c r="F894" s="26"/>
      <c r="G894" s="26"/>
      <c r="H894" s="26"/>
      <c r="I894" s="26"/>
      <c r="J894" s="26"/>
    </row>
    <row r="895" spans="1:10" s="13" customFormat="1" x14ac:dyDescent="0.15">
      <c r="A895" s="26"/>
      <c r="B895" s="26"/>
      <c r="C895" s="26"/>
      <c r="D895" s="26"/>
      <c r="E895" s="26"/>
      <c r="F895" s="26"/>
      <c r="G895" s="26"/>
      <c r="H895" s="26"/>
      <c r="I895" s="26"/>
      <c r="J895" s="26"/>
    </row>
    <row r="896" spans="1:10" s="13" customFormat="1" x14ac:dyDescent="0.15">
      <c r="A896" s="26"/>
      <c r="B896" s="26"/>
      <c r="C896" s="26"/>
      <c r="D896" s="26"/>
      <c r="E896" s="26"/>
      <c r="F896" s="26"/>
      <c r="G896" s="26"/>
      <c r="H896" s="26"/>
      <c r="I896" s="26"/>
      <c r="J896" s="26"/>
    </row>
    <row r="897" spans="1:10" s="13" customFormat="1" x14ac:dyDescent="0.15">
      <c r="A897" s="26"/>
      <c r="B897" s="26"/>
      <c r="C897" s="26"/>
      <c r="D897" s="26"/>
      <c r="E897" s="26"/>
      <c r="F897" s="26"/>
      <c r="G897" s="26"/>
      <c r="H897" s="26"/>
      <c r="I897" s="26"/>
      <c r="J897" s="26"/>
    </row>
    <row r="898" spans="1:10" s="13" customFormat="1" x14ac:dyDescent="0.15">
      <c r="A898" s="26"/>
      <c r="B898" s="26"/>
      <c r="C898" s="26"/>
      <c r="D898" s="26"/>
      <c r="E898" s="26"/>
      <c r="F898" s="26"/>
      <c r="G898" s="26"/>
      <c r="H898" s="26"/>
      <c r="I898" s="26"/>
      <c r="J898" s="26"/>
    </row>
    <row r="899" spans="1:10" s="13" customFormat="1" x14ac:dyDescent="0.15">
      <c r="A899" s="26"/>
      <c r="B899" s="26"/>
      <c r="C899" s="26"/>
      <c r="D899" s="26"/>
      <c r="E899" s="26"/>
      <c r="F899" s="26"/>
      <c r="G899" s="26"/>
      <c r="H899" s="26"/>
      <c r="I899" s="26"/>
      <c r="J899" s="26"/>
    </row>
    <row r="900" spans="1:10" s="13" customFormat="1" x14ac:dyDescent="0.15">
      <c r="A900" s="26"/>
      <c r="B900" s="26"/>
      <c r="C900" s="26"/>
      <c r="D900" s="26"/>
      <c r="E900" s="26"/>
      <c r="F900" s="26"/>
      <c r="G900" s="26"/>
      <c r="H900" s="26"/>
      <c r="I900" s="26"/>
      <c r="J900" s="26"/>
    </row>
    <row r="901" spans="1:10" s="13" customFormat="1" x14ac:dyDescent="0.15">
      <c r="A901" s="26"/>
      <c r="B901" s="26"/>
      <c r="C901" s="26"/>
      <c r="D901" s="26"/>
      <c r="E901" s="26"/>
      <c r="F901" s="26"/>
      <c r="G901" s="26"/>
      <c r="H901" s="26"/>
      <c r="I901" s="26"/>
      <c r="J901" s="26"/>
    </row>
    <row r="902" spans="1:10" s="13" customFormat="1" x14ac:dyDescent="0.15">
      <c r="A902" s="26"/>
      <c r="B902" s="26"/>
      <c r="C902" s="26"/>
      <c r="D902" s="26"/>
      <c r="E902" s="26"/>
      <c r="F902" s="26"/>
      <c r="G902" s="26"/>
      <c r="H902" s="26"/>
      <c r="I902" s="26"/>
      <c r="J902" s="26"/>
    </row>
    <row r="903" spans="1:10" s="13" customFormat="1" x14ac:dyDescent="0.15">
      <c r="A903" s="26"/>
      <c r="B903" s="26"/>
      <c r="C903" s="26"/>
      <c r="D903" s="26"/>
      <c r="E903" s="26"/>
      <c r="F903" s="26"/>
      <c r="G903" s="26"/>
      <c r="H903" s="26"/>
      <c r="I903" s="26"/>
      <c r="J903" s="26"/>
    </row>
    <row r="904" spans="1:10" s="13" customFormat="1" x14ac:dyDescent="0.15">
      <c r="A904" s="26"/>
      <c r="B904" s="26"/>
      <c r="C904" s="26"/>
      <c r="D904" s="26"/>
      <c r="E904" s="26"/>
      <c r="F904" s="26"/>
      <c r="G904" s="26"/>
      <c r="H904" s="26"/>
      <c r="I904" s="26"/>
      <c r="J904" s="26"/>
    </row>
    <row r="905" spans="1:10" s="13" customFormat="1" x14ac:dyDescent="0.15">
      <c r="A905" s="26"/>
      <c r="B905" s="26"/>
      <c r="C905" s="26"/>
      <c r="D905" s="26"/>
      <c r="E905" s="26"/>
      <c r="F905" s="26"/>
      <c r="G905" s="26"/>
      <c r="H905" s="26"/>
      <c r="I905" s="26"/>
      <c r="J905" s="26"/>
    </row>
    <row r="906" spans="1:10" s="13" customFormat="1" x14ac:dyDescent="0.15">
      <c r="A906" s="26"/>
      <c r="B906" s="26"/>
      <c r="C906" s="26"/>
      <c r="D906" s="26"/>
      <c r="E906" s="26"/>
      <c r="F906" s="26"/>
      <c r="G906" s="26"/>
      <c r="H906" s="26"/>
      <c r="I906" s="26"/>
      <c r="J906" s="26"/>
    </row>
    <row r="907" spans="1:10" s="13" customFormat="1" x14ac:dyDescent="0.15">
      <c r="A907" s="26"/>
      <c r="B907" s="26"/>
      <c r="C907" s="26"/>
      <c r="D907" s="26"/>
      <c r="E907" s="26"/>
      <c r="F907" s="26"/>
      <c r="G907" s="26"/>
      <c r="H907" s="26"/>
      <c r="I907" s="26"/>
      <c r="J907" s="26"/>
    </row>
    <row r="908" spans="1:10" s="13" customFormat="1" x14ac:dyDescent="0.15">
      <c r="A908" s="26"/>
      <c r="B908" s="26"/>
      <c r="C908" s="26"/>
      <c r="D908" s="26"/>
      <c r="E908" s="26"/>
      <c r="F908" s="26"/>
      <c r="G908" s="26"/>
      <c r="H908" s="26"/>
      <c r="I908" s="26"/>
      <c r="J908" s="26"/>
    </row>
    <row r="909" spans="1:10" s="13" customFormat="1" x14ac:dyDescent="0.15">
      <c r="A909" s="26"/>
      <c r="B909" s="26"/>
      <c r="C909" s="26"/>
      <c r="D909" s="26"/>
      <c r="E909" s="26"/>
      <c r="F909" s="26"/>
      <c r="G909" s="26"/>
      <c r="H909" s="26"/>
      <c r="I909" s="26"/>
      <c r="J909" s="26"/>
    </row>
    <row r="910" spans="1:10" s="13" customFormat="1" x14ac:dyDescent="0.15">
      <c r="A910" s="26"/>
      <c r="B910" s="26"/>
      <c r="C910" s="26"/>
      <c r="D910" s="26"/>
      <c r="E910" s="26"/>
      <c r="F910" s="26"/>
      <c r="G910" s="26"/>
      <c r="H910" s="26"/>
      <c r="I910" s="26"/>
      <c r="J910" s="26"/>
    </row>
    <row r="911" spans="1:10" s="13" customFormat="1" x14ac:dyDescent="0.15">
      <c r="A911" s="26"/>
      <c r="B911" s="26"/>
      <c r="C911" s="26"/>
      <c r="D911" s="26"/>
      <c r="E911" s="26"/>
      <c r="F911" s="26"/>
      <c r="G911" s="26"/>
      <c r="H911" s="26"/>
      <c r="I911" s="26"/>
      <c r="J911" s="26"/>
    </row>
    <row r="912" spans="1:10" s="13" customFormat="1" x14ac:dyDescent="0.15">
      <c r="A912" s="26"/>
      <c r="B912" s="26"/>
      <c r="C912" s="26"/>
      <c r="D912" s="26"/>
      <c r="E912" s="26"/>
      <c r="F912" s="26"/>
      <c r="G912" s="26"/>
      <c r="H912" s="26"/>
      <c r="I912" s="26"/>
      <c r="J912" s="26"/>
    </row>
    <row r="913" spans="1:10" s="13" customFormat="1" x14ac:dyDescent="0.15">
      <c r="A913" s="26"/>
      <c r="B913" s="26"/>
      <c r="C913" s="26"/>
      <c r="D913" s="26"/>
      <c r="E913" s="26"/>
      <c r="F913" s="26"/>
      <c r="G913" s="26"/>
      <c r="H913" s="26"/>
      <c r="I913" s="26"/>
      <c r="J913" s="26"/>
    </row>
    <row r="914" spans="1:10" s="13" customFormat="1" x14ac:dyDescent="0.15">
      <c r="A914" s="26"/>
      <c r="B914" s="26"/>
      <c r="C914" s="26"/>
      <c r="D914" s="26"/>
      <c r="E914" s="26"/>
      <c r="F914" s="26"/>
      <c r="G914" s="26"/>
      <c r="H914" s="26"/>
      <c r="I914" s="26"/>
      <c r="J914" s="26"/>
    </row>
    <row r="915" spans="1:10" s="13" customFormat="1" x14ac:dyDescent="0.15">
      <c r="A915" s="26"/>
      <c r="B915" s="26"/>
      <c r="C915" s="26"/>
      <c r="D915" s="26"/>
      <c r="E915" s="26"/>
      <c r="F915" s="26"/>
      <c r="G915" s="26"/>
      <c r="H915" s="26"/>
      <c r="I915" s="26"/>
      <c r="J915" s="26"/>
    </row>
    <row r="916" spans="1:10" s="13" customFormat="1" x14ac:dyDescent="0.15">
      <c r="A916" s="26"/>
      <c r="B916" s="26"/>
      <c r="C916" s="26"/>
      <c r="D916" s="26"/>
      <c r="E916" s="26"/>
      <c r="F916" s="26"/>
      <c r="G916" s="26"/>
      <c r="H916" s="26"/>
      <c r="I916" s="26"/>
      <c r="J916" s="26"/>
    </row>
    <row r="917" spans="1:10" s="13" customFormat="1" x14ac:dyDescent="0.15">
      <c r="A917" s="26"/>
      <c r="B917" s="26"/>
      <c r="C917" s="26"/>
      <c r="D917" s="26"/>
      <c r="E917" s="26"/>
      <c r="F917" s="26"/>
      <c r="G917" s="26"/>
      <c r="H917" s="26"/>
      <c r="I917" s="26"/>
      <c r="J917" s="26"/>
    </row>
    <row r="918" spans="1:10" s="13" customFormat="1" x14ac:dyDescent="0.15">
      <c r="A918" s="26"/>
      <c r="B918" s="26"/>
      <c r="C918" s="26"/>
      <c r="D918" s="26"/>
      <c r="E918" s="26"/>
      <c r="F918" s="26"/>
      <c r="G918" s="26"/>
      <c r="H918" s="26"/>
      <c r="I918" s="26"/>
      <c r="J918" s="26"/>
    </row>
    <row r="919" spans="1:10" s="13" customFormat="1" x14ac:dyDescent="0.15">
      <c r="A919" s="26"/>
      <c r="B919" s="26"/>
      <c r="C919" s="26"/>
      <c r="D919" s="26"/>
      <c r="E919" s="26"/>
      <c r="F919" s="26"/>
      <c r="G919" s="26"/>
      <c r="H919" s="26"/>
      <c r="I919" s="26"/>
      <c r="J919" s="26"/>
    </row>
    <row r="920" spans="1:10" s="13" customFormat="1" x14ac:dyDescent="0.15">
      <c r="A920" s="26"/>
      <c r="B920" s="26"/>
      <c r="C920" s="26"/>
      <c r="D920" s="26"/>
      <c r="E920" s="26"/>
      <c r="F920" s="26"/>
      <c r="G920" s="26"/>
      <c r="H920" s="26"/>
      <c r="I920" s="26"/>
      <c r="J920" s="26"/>
    </row>
    <row r="921" spans="1:10" s="13" customFormat="1" x14ac:dyDescent="0.15">
      <c r="A921" s="26"/>
      <c r="B921" s="26"/>
      <c r="C921" s="26"/>
      <c r="D921" s="26"/>
      <c r="E921" s="26"/>
      <c r="F921" s="26"/>
      <c r="G921" s="26"/>
      <c r="H921" s="26"/>
      <c r="I921" s="26"/>
      <c r="J921" s="26"/>
    </row>
    <row r="922" spans="1:10" s="13" customFormat="1" x14ac:dyDescent="0.15">
      <c r="A922" s="26"/>
      <c r="B922" s="26"/>
      <c r="C922" s="26"/>
      <c r="D922" s="26"/>
      <c r="E922" s="26"/>
      <c r="F922" s="26"/>
      <c r="G922" s="26"/>
      <c r="H922" s="26"/>
      <c r="I922" s="26"/>
      <c r="J922" s="26"/>
    </row>
    <row r="923" spans="1:10" s="13" customFormat="1" x14ac:dyDescent="0.15">
      <c r="A923" s="26"/>
      <c r="B923" s="26"/>
      <c r="C923" s="26"/>
      <c r="D923" s="26"/>
      <c r="E923" s="26"/>
      <c r="F923" s="26"/>
      <c r="G923" s="26"/>
      <c r="H923" s="26"/>
      <c r="I923" s="26"/>
      <c r="J923" s="26"/>
    </row>
    <row r="924" spans="1:10" s="13" customFormat="1" x14ac:dyDescent="0.15">
      <c r="A924" s="26"/>
      <c r="B924" s="26"/>
      <c r="C924" s="26"/>
      <c r="D924" s="26"/>
      <c r="E924" s="26"/>
      <c r="F924" s="26"/>
      <c r="G924" s="26"/>
      <c r="H924" s="26"/>
      <c r="I924" s="26"/>
      <c r="J924" s="26"/>
    </row>
    <row r="925" spans="1:10" s="13" customFormat="1" x14ac:dyDescent="0.15">
      <c r="A925" s="26"/>
      <c r="B925" s="26"/>
      <c r="C925" s="26"/>
      <c r="D925" s="26"/>
      <c r="E925" s="26"/>
      <c r="F925" s="26"/>
      <c r="G925" s="26"/>
      <c r="H925" s="26"/>
      <c r="I925" s="26"/>
      <c r="J925" s="26"/>
    </row>
    <row r="926" spans="1:10" s="13" customFormat="1" x14ac:dyDescent="0.15">
      <c r="A926" s="26"/>
      <c r="B926" s="26"/>
      <c r="C926" s="26"/>
      <c r="D926" s="26"/>
      <c r="E926" s="26"/>
      <c r="F926" s="26"/>
      <c r="G926" s="26"/>
      <c r="H926" s="26"/>
      <c r="I926" s="26"/>
      <c r="J926" s="26"/>
    </row>
    <row r="927" spans="1:10" s="13" customFormat="1" x14ac:dyDescent="0.15">
      <c r="A927" s="26"/>
      <c r="B927" s="26"/>
      <c r="C927" s="26"/>
      <c r="D927" s="26"/>
      <c r="E927" s="26"/>
      <c r="F927" s="26"/>
      <c r="G927" s="26"/>
      <c r="H927" s="26"/>
      <c r="I927" s="26"/>
      <c r="J927" s="26"/>
    </row>
    <row r="928" spans="1:10" s="13" customFormat="1" x14ac:dyDescent="0.15">
      <c r="A928" s="26"/>
      <c r="B928" s="26"/>
      <c r="C928" s="26"/>
      <c r="D928" s="26"/>
      <c r="E928" s="26"/>
      <c r="F928" s="26"/>
      <c r="G928" s="26"/>
      <c r="H928" s="26"/>
      <c r="I928" s="26"/>
      <c r="J928" s="26"/>
    </row>
    <row r="929" spans="1:10" s="13" customFormat="1" x14ac:dyDescent="0.15">
      <c r="A929" s="26"/>
      <c r="B929" s="26"/>
      <c r="C929" s="26"/>
      <c r="D929" s="26"/>
      <c r="E929" s="26"/>
      <c r="F929" s="26"/>
      <c r="G929" s="26"/>
      <c r="H929" s="26"/>
      <c r="I929" s="26"/>
      <c r="J929" s="26"/>
    </row>
    <row r="930" spans="1:10" s="13" customFormat="1" x14ac:dyDescent="0.15">
      <c r="A930" s="26"/>
      <c r="B930" s="26"/>
      <c r="C930" s="26"/>
      <c r="D930" s="26"/>
      <c r="E930" s="26"/>
      <c r="F930" s="26"/>
      <c r="G930" s="26"/>
      <c r="H930" s="26"/>
      <c r="I930" s="26"/>
      <c r="J930" s="26"/>
    </row>
    <row r="931" spans="1:10" s="13" customFormat="1" x14ac:dyDescent="0.15">
      <c r="A931" s="26"/>
      <c r="B931" s="26"/>
      <c r="C931" s="26"/>
      <c r="D931" s="26"/>
      <c r="E931" s="26"/>
      <c r="F931" s="26"/>
      <c r="G931" s="26"/>
      <c r="H931" s="26"/>
      <c r="I931" s="26"/>
      <c r="J931" s="26"/>
    </row>
    <row r="932" spans="1:10" s="13" customFormat="1" x14ac:dyDescent="0.15">
      <c r="A932" s="26"/>
      <c r="B932" s="26"/>
      <c r="C932" s="26"/>
      <c r="D932" s="26"/>
      <c r="E932" s="26"/>
      <c r="F932" s="26"/>
      <c r="G932" s="26"/>
      <c r="H932" s="26"/>
      <c r="I932" s="26"/>
      <c r="J932" s="26"/>
    </row>
    <row r="933" spans="1:10" s="13" customFormat="1" x14ac:dyDescent="0.15">
      <c r="A933" s="26"/>
      <c r="B933" s="26"/>
      <c r="C933" s="26"/>
      <c r="D933" s="26"/>
      <c r="E933" s="26"/>
      <c r="F933" s="26"/>
      <c r="G933" s="26"/>
      <c r="H933" s="26"/>
      <c r="I933" s="26"/>
      <c r="J933" s="26"/>
    </row>
    <row r="934" spans="1:10" s="13" customFormat="1" x14ac:dyDescent="0.15">
      <c r="A934" s="26"/>
      <c r="B934" s="26"/>
      <c r="C934" s="26"/>
      <c r="D934" s="26"/>
      <c r="E934" s="26"/>
      <c r="F934" s="26"/>
      <c r="G934" s="26"/>
      <c r="H934" s="26"/>
      <c r="I934" s="26"/>
      <c r="J934" s="26"/>
    </row>
    <row r="935" spans="1:10" s="13" customFormat="1" x14ac:dyDescent="0.15">
      <c r="A935" s="26"/>
      <c r="B935" s="26"/>
      <c r="C935" s="26"/>
      <c r="D935" s="26"/>
      <c r="E935" s="26"/>
      <c r="F935" s="26"/>
      <c r="G935" s="26"/>
      <c r="H935" s="26"/>
      <c r="I935" s="26"/>
      <c r="J935" s="26"/>
    </row>
    <row r="936" spans="1:10" s="13" customFormat="1" x14ac:dyDescent="0.15">
      <c r="A936" s="26"/>
      <c r="B936" s="26"/>
      <c r="C936" s="26"/>
      <c r="D936" s="26"/>
      <c r="E936" s="26"/>
      <c r="F936" s="26"/>
      <c r="G936" s="26"/>
      <c r="H936" s="26"/>
      <c r="I936" s="26"/>
      <c r="J936" s="26"/>
    </row>
    <row r="937" spans="1:10" s="13" customFormat="1" x14ac:dyDescent="0.15">
      <c r="A937" s="26"/>
      <c r="B937" s="26"/>
      <c r="C937" s="26"/>
      <c r="D937" s="26"/>
      <c r="E937" s="26"/>
      <c r="F937" s="26"/>
      <c r="G937" s="26"/>
      <c r="H937" s="26"/>
      <c r="I937" s="26"/>
      <c r="J937" s="26"/>
    </row>
    <row r="938" spans="1:10" s="13" customFormat="1" x14ac:dyDescent="0.15">
      <c r="A938" s="26"/>
      <c r="B938" s="26"/>
      <c r="C938" s="26"/>
      <c r="D938" s="26"/>
      <c r="E938" s="26"/>
      <c r="F938" s="26"/>
      <c r="G938" s="26"/>
      <c r="H938" s="26"/>
      <c r="I938" s="26"/>
      <c r="J938" s="26"/>
    </row>
    <row r="939" spans="1:10" s="13" customFormat="1" x14ac:dyDescent="0.15">
      <c r="A939" s="26"/>
      <c r="B939" s="26"/>
      <c r="C939" s="26"/>
      <c r="D939" s="26"/>
      <c r="E939" s="26"/>
      <c r="F939" s="26"/>
      <c r="G939" s="26"/>
      <c r="H939" s="26"/>
      <c r="I939" s="26"/>
      <c r="J939" s="26"/>
    </row>
    <row r="940" spans="1:10" s="13" customFormat="1" x14ac:dyDescent="0.15">
      <c r="A940" s="26"/>
      <c r="B940" s="26"/>
      <c r="C940" s="26"/>
      <c r="D940" s="26"/>
      <c r="E940" s="26"/>
      <c r="F940" s="26"/>
      <c r="G940" s="26"/>
      <c r="H940" s="26"/>
      <c r="I940" s="26"/>
      <c r="J940" s="26"/>
    </row>
    <row r="941" spans="1:10" s="13" customFormat="1" x14ac:dyDescent="0.15">
      <c r="A941" s="26"/>
      <c r="B941" s="26"/>
      <c r="C941" s="26"/>
      <c r="D941" s="26"/>
      <c r="E941" s="26"/>
      <c r="F941" s="26"/>
      <c r="G941" s="26"/>
      <c r="H941" s="26"/>
      <c r="I941" s="26"/>
      <c r="J941" s="26"/>
    </row>
    <row r="942" spans="1:10" s="13" customFormat="1" x14ac:dyDescent="0.15">
      <c r="A942" s="26"/>
      <c r="B942" s="26"/>
      <c r="C942" s="26"/>
      <c r="D942" s="26"/>
      <c r="E942" s="26"/>
      <c r="F942" s="26"/>
      <c r="G942" s="26"/>
      <c r="H942" s="26"/>
      <c r="I942" s="26"/>
      <c r="J942" s="26"/>
    </row>
    <row r="943" spans="1:10" s="13" customFormat="1" x14ac:dyDescent="0.15">
      <c r="A943" s="26"/>
      <c r="B943" s="26"/>
      <c r="C943" s="26"/>
      <c r="D943" s="26"/>
      <c r="E943" s="26"/>
      <c r="F943" s="26"/>
      <c r="G943" s="26"/>
      <c r="H943" s="26"/>
      <c r="I943" s="26"/>
      <c r="J943" s="26"/>
    </row>
    <row r="944" spans="1:10" s="13" customFormat="1" x14ac:dyDescent="0.15">
      <c r="A944" s="26"/>
      <c r="B944" s="26"/>
      <c r="C944" s="26"/>
      <c r="D944" s="26"/>
      <c r="E944" s="26"/>
      <c r="F944" s="26"/>
      <c r="G944" s="26"/>
      <c r="H944" s="26"/>
      <c r="I944" s="26"/>
      <c r="J944" s="26"/>
    </row>
    <row r="945" spans="1:10" s="13" customFormat="1" x14ac:dyDescent="0.15">
      <c r="A945" s="26"/>
      <c r="B945" s="26"/>
      <c r="C945" s="26"/>
      <c r="D945" s="26"/>
      <c r="E945" s="26"/>
      <c r="F945" s="26"/>
      <c r="G945" s="26"/>
      <c r="H945" s="26"/>
      <c r="I945" s="26"/>
      <c r="J945" s="26"/>
    </row>
    <row r="946" spans="1:10" s="13" customFormat="1" x14ac:dyDescent="0.15">
      <c r="A946" s="26"/>
      <c r="B946" s="26"/>
      <c r="C946" s="26"/>
      <c r="D946" s="26"/>
      <c r="E946" s="26"/>
      <c r="F946" s="26"/>
      <c r="G946" s="26"/>
      <c r="H946" s="26"/>
      <c r="I946" s="26"/>
      <c r="J946" s="26"/>
    </row>
    <row r="947" spans="1:10" s="13" customFormat="1" x14ac:dyDescent="0.15">
      <c r="A947" s="26"/>
      <c r="B947" s="26"/>
      <c r="C947" s="26"/>
      <c r="D947" s="26"/>
      <c r="E947" s="26"/>
      <c r="F947" s="26"/>
      <c r="G947" s="26"/>
      <c r="H947" s="26"/>
      <c r="I947" s="26"/>
      <c r="J947" s="26"/>
    </row>
    <row r="948" spans="1:10" s="13" customFormat="1" x14ac:dyDescent="0.15">
      <c r="A948" s="26"/>
      <c r="B948" s="26"/>
      <c r="C948" s="26"/>
      <c r="D948" s="26"/>
      <c r="E948" s="26"/>
      <c r="F948" s="26"/>
      <c r="G948" s="26"/>
      <c r="H948" s="26"/>
      <c r="I948" s="26"/>
      <c r="J948" s="26"/>
    </row>
    <row r="949" spans="1:10" s="13" customFormat="1" x14ac:dyDescent="0.15">
      <c r="A949" s="26"/>
      <c r="B949" s="26"/>
      <c r="C949" s="26"/>
      <c r="D949" s="26"/>
      <c r="E949" s="26"/>
      <c r="F949" s="26"/>
      <c r="G949" s="26"/>
      <c r="H949" s="26"/>
      <c r="I949" s="26"/>
      <c r="J949" s="26"/>
    </row>
    <row r="950" spans="1:10" s="13" customFormat="1" x14ac:dyDescent="0.15">
      <c r="A950" s="26"/>
      <c r="B950" s="26"/>
      <c r="C950" s="26"/>
      <c r="D950" s="26"/>
      <c r="E950" s="26"/>
      <c r="F950" s="26"/>
      <c r="G950" s="26"/>
      <c r="H950" s="26"/>
      <c r="I950" s="26"/>
      <c r="J950" s="26"/>
    </row>
    <row r="951" spans="1:10" s="13" customFormat="1" x14ac:dyDescent="0.15">
      <c r="A951" s="26"/>
      <c r="B951" s="26"/>
      <c r="C951" s="26"/>
      <c r="D951" s="26"/>
      <c r="E951" s="26"/>
      <c r="F951" s="26"/>
      <c r="G951" s="26"/>
      <c r="H951" s="26"/>
      <c r="I951" s="26"/>
      <c r="J951" s="26"/>
    </row>
    <row r="952" spans="1:10" s="13" customFormat="1" x14ac:dyDescent="0.15">
      <c r="A952" s="26"/>
      <c r="B952" s="26"/>
      <c r="C952" s="26"/>
      <c r="D952" s="26"/>
      <c r="E952" s="26"/>
      <c r="F952" s="26"/>
      <c r="G952" s="26"/>
      <c r="H952" s="26"/>
      <c r="I952" s="26"/>
      <c r="J952" s="26"/>
    </row>
    <row r="953" spans="1:10" s="13" customFormat="1" x14ac:dyDescent="0.15">
      <c r="A953" s="26"/>
      <c r="B953" s="26"/>
      <c r="C953" s="26"/>
      <c r="D953" s="26"/>
      <c r="E953" s="26"/>
      <c r="F953" s="26"/>
      <c r="G953" s="26"/>
      <c r="H953" s="26"/>
      <c r="I953" s="26"/>
      <c r="J953" s="26"/>
    </row>
    <row r="954" spans="1:10" s="13" customFormat="1" x14ac:dyDescent="0.15">
      <c r="A954" s="26"/>
      <c r="B954" s="26"/>
      <c r="C954" s="26"/>
      <c r="D954" s="26"/>
      <c r="E954" s="26"/>
      <c r="F954" s="26"/>
      <c r="G954" s="26"/>
      <c r="H954" s="26"/>
      <c r="I954" s="26"/>
      <c r="J954" s="26"/>
    </row>
    <row r="955" spans="1:10" s="13" customFormat="1" x14ac:dyDescent="0.15">
      <c r="A955" s="26"/>
      <c r="B955" s="26"/>
      <c r="C955" s="26"/>
      <c r="D955" s="26"/>
      <c r="E955" s="26"/>
      <c r="F955" s="26"/>
      <c r="G955" s="26"/>
      <c r="H955" s="26"/>
      <c r="I955" s="26"/>
      <c r="J955" s="26"/>
    </row>
    <row r="956" spans="1:10" s="13" customFormat="1" x14ac:dyDescent="0.15">
      <c r="A956" s="26"/>
      <c r="B956" s="26"/>
      <c r="C956" s="26"/>
      <c r="D956" s="26"/>
      <c r="E956" s="26"/>
      <c r="F956" s="26"/>
      <c r="G956" s="26"/>
      <c r="H956" s="26"/>
      <c r="I956" s="26"/>
      <c r="J956" s="26"/>
    </row>
    <row r="957" spans="1:10" s="13" customFormat="1" x14ac:dyDescent="0.15">
      <c r="A957" s="26"/>
      <c r="B957" s="26"/>
      <c r="C957" s="26"/>
      <c r="D957" s="26"/>
      <c r="E957" s="26"/>
      <c r="F957" s="26"/>
      <c r="G957" s="26"/>
      <c r="H957" s="26"/>
      <c r="I957" s="26"/>
      <c r="J957" s="26"/>
    </row>
    <row r="958" spans="1:10" s="13" customFormat="1" x14ac:dyDescent="0.15">
      <c r="A958" s="26"/>
      <c r="B958" s="26"/>
      <c r="C958" s="26"/>
      <c r="D958" s="26"/>
      <c r="E958" s="26"/>
      <c r="F958" s="26"/>
      <c r="G958" s="26"/>
      <c r="H958" s="26"/>
      <c r="I958" s="26"/>
      <c r="J958" s="26"/>
    </row>
    <row r="959" spans="1:10" s="13" customFormat="1" x14ac:dyDescent="0.15">
      <c r="A959" s="26"/>
      <c r="B959" s="26"/>
      <c r="C959" s="26"/>
      <c r="D959" s="26"/>
      <c r="E959" s="26"/>
      <c r="F959" s="26"/>
      <c r="G959" s="26"/>
      <c r="H959" s="26"/>
      <c r="I959" s="26"/>
      <c r="J959" s="26"/>
    </row>
    <row r="960" spans="1:10" s="13" customFormat="1" x14ac:dyDescent="0.15">
      <c r="A960" s="26"/>
      <c r="B960" s="26"/>
      <c r="C960" s="26"/>
      <c r="D960" s="26"/>
      <c r="E960" s="26"/>
      <c r="F960" s="26"/>
      <c r="G960" s="26"/>
      <c r="H960" s="26"/>
      <c r="I960" s="26"/>
      <c r="J960" s="26"/>
    </row>
    <row r="961" spans="1:10" s="13" customFormat="1" x14ac:dyDescent="0.15">
      <c r="A961" s="26"/>
      <c r="B961" s="26"/>
      <c r="C961" s="26"/>
      <c r="D961" s="26"/>
      <c r="E961" s="26"/>
      <c r="F961" s="26"/>
      <c r="G961" s="26"/>
      <c r="H961" s="26"/>
      <c r="I961" s="26"/>
      <c r="J961" s="26"/>
    </row>
    <row r="962" spans="1:10" s="13" customFormat="1" x14ac:dyDescent="0.15">
      <c r="A962" s="26"/>
      <c r="B962" s="26"/>
      <c r="C962" s="26"/>
      <c r="D962" s="26"/>
      <c r="E962" s="26"/>
      <c r="F962" s="26"/>
      <c r="G962" s="26"/>
      <c r="H962" s="26"/>
      <c r="I962" s="26"/>
      <c r="J962" s="26"/>
    </row>
    <row r="963" spans="1:10" s="13" customFormat="1" x14ac:dyDescent="0.15">
      <c r="A963" s="26"/>
      <c r="B963" s="26"/>
      <c r="C963" s="26"/>
      <c r="D963" s="26"/>
      <c r="E963" s="26"/>
      <c r="F963" s="26"/>
      <c r="G963" s="26"/>
      <c r="H963" s="26"/>
      <c r="I963" s="26"/>
      <c r="J963" s="26"/>
    </row>
    <row r="964" spans="1:10" s="13" customFormat="1" x14ac:dyDescent="0.15">
      <c r="A964" s="26"/>
      <c r="B964" s="26"/>
      <c r="C964" s="26"/>
      <c r="D964" s="26"/>
      <c r="E964" s="26"/>
      <c r="F964" s="26"/>
      <c r="G964" s="26"/>
      <c r="H964" s="26"/>
      <c r="I964" s="26"/>
      <c r="J964" s="26"/>
    </row>
    <row r="965" spans="1:10" s="13" customFormat="1" x14ac:dyDescent="0.15">
      <c r="A965" s="26"/>
      <c r="B965" s="26"/>
      <c r="C965" s="26"/>
      <c r="D965" s="26"/>
      <c r="E965" s="26"/>
      <c r="F965" s="26"/>
      <c r="G965" s="26"/>
      <c r="H965" s="26"/>
      <c r="I965" s="26"/>
      <c r="J965" s="26"/>
    </row>
    <row r="966" spans="1:10" s="13" customFormat="1" x14ac:dyDescent="0.15">
      <c r="A966" s="26"/>
      <c r="B966" s="26"/>
      <c r="C966" s="26"/>
      <c r="D966" s="26"/>
      <c r="E966" s="26"/>
      <c r="F966" s="26"/>
      <c r="G966" s="26"/>
      <c r="H966" s="26"/>
      <c r="I966" s="26"/>
      <c r="J966" s="26"/>
    </row>
    <row r="967" spans="1:10" s="13" customFormat="1" x14ac:dyDescent="0.15">
      <c r="A967" s="26"/>
      <c r="B967" s="26"/>
      <c r="C967" s="26"/>
      <c r="D967" s="26"/>
      <c r="E967" s="26"/>
      <c r="F967" s="26"/>
      <c r="G967" s="26"/>
      <c r="H967" s="26"/>
      <c r="I967" s="26"/>
      <c r="J967" s="26"/>
    </row>
    <row r="968" spans="1:10" s="13" customFormat="1" x14ac:dyDescent="0.15">
      <c r="A968" s="26"/>
      <c r="B968" s="26"/>
      <c r="C968" s="26"/>
      <c r="D968" s="26"/>
      <c r="E968" s="26"/>
      <c r="F968" s="26"/>
      <c r="G968" s="26"/>
      <c r="H968" s="26"/>
      <c r="I968" s="26"/>
      <c r="J968" s="26"/>
    </row>
    <row r="969" spans="1:10" s="13" customFormat="1" x14ac:dyDescent="0.15">
      <c r="A969" s="26"/>
      <c r="B969" s="26"/>
      <c r="C969" s="26"/>
      <c r="D969" s="26"/>
      <c r="E969" s="26"/>
      <c r="F969" s="26"/>
      <c r="G969" s="26"/>
      <c r="H969" s="26"/>
      <c r="I969" s="26"/>
      <c r="J969" s="26"/>
    </row>
    <row r="970" spans="1:10" s="13" customFormat="1" x14ac:dyDescent="0.15">
      <c r="A970" s="26"/>
      <c r="B970" s="26"/>
      <c r="C970" s="26"/>
      <c r="D970" s="26"/>
      <c r="E970" s="26"/>
      <c r="F970" s="26"/>
      <c r="G970" s="26"/>
      <c r="H970" s="26"/>
      <c r="I970" s="26"/>
      <c r="J970" s="26"/>
    </row>
    <row r="971" spans="1:10" s="13" customFormat="1" x14ac:dyDescent="0.15">
      <c r="A971" s="26"/>
      <c r="B971" s="26"/>
      <c r="C971" s="26"/>
      <c r="D971" s="26"/>
      <c r="E971" s="26"/>
      <c r="F971" s="26"/>
      <c r="G971" s="26"/>
      <c r="H971" s="26"/>
      <c r="I971" s="26"/>
      <c r="J971" s="26"/>
    </row>
    <row r="972" spans="1:10" s="13" customFormat="1" x14ac:dyDescent="0.15">
      <c r="A972" s="26"/>
      <c r="B972" s="26"/>
      <c r="C972" s="26"/>
      <c r="D972" s="26"/>
      <c r="E972" s="26"/>
      <c r="F972" s="26"/>
      <c r="G972" s="26"/>
      <c r="H972" s="26"/>
      <c r="I972" s="26"/>
      <c r="J972" s="26"/>
    </row>
    <row r="973" spans="1:10" s="13" customFormat="1" x14ac:dyDescent="0.15">
      <c r="A973" s="26"/>
      <c r="B973" s="26"/>
      <c r="C973" s="26"/>
      <c r="D973" s="26"/>
      <c r="E973" s="26"/>
      <c r="F973" s="26"/>
      <c r="G973" s="26"/>
      <c r="H973" s="26"/>
      <c r="I973" s="26"/>
      <c r="J973" s="26"/>
    </row>
    <row r="974" spans="1:10" s="13" customFormat="1" x14ac:dyDescent="0.15">
      <c r="A974" s="26"/>
      <c r="B974" s="26"/>
      <c r="C974" s="26"/>
      <c r="D974" s="26"/>
      <c r="E974" s="26"/>
      <c r="F974" s="26"/>
      <c r="G974" s="26"/>
      <c r="H974" s="26"/>
      <c r="I974" s="26"/>
      <c r="J974" s="26"/>
    </row>
    <row r="975" spans="1:10" s="13" customFormat="1" x14ac:dyDescent="0.15">
      <c r="A975" s="26"/>
      <c r="B975" s="26"/>
      <c r="C975" s="26"/>
      <c r="D975" s="26"/>
      <c r="E975" s="26"/>
      <c r="F975" s="26"/>
      <c r="G975" s="26"/>
      <c r="H975" s="26"/>
      <c r="I975" s="26"/>
      <c r="J975" s="26"/>
    </row>
    <row r="976" spans="1:10" s="13" customFormat="1" x14ac:dyDescent="0.15">
      <c r="A976" s="26"/>
      <c r="B976" s="26"/>
      <c r="C976" s="26"/>
      <c r="D976" s="26"/>
      <c r="E976" s="26"/>
      <c r="F976" s="26"/>
      <c r="G976" s="26"/>
      <c r="H976" s="26"/>
      <c r="I976" s="26"/>
      <c r="J976" s="26"/>
    </row>
    <row r="977" spans="1:10" s="13" customFormat="1" x14ac:dyDescent="0.15">
      <c r="A977" s="26"/>
      <c r="B977" s="26"/>
      <c r="C977" s="26"/>
      <c r="D977" s="26"/>
      <c r="E977" s="26"/>
      <c r="F977" s="26"/>
      <c r="G977" s="26"/>
      <c r="H977" s="26"/>
      <c r="I977" s="26"/>
      <c r="J977" s="26"/>
    </row>
    <row r="978" spans="1:10" s="13" customFormat="1" x14ac:dyDescent="0.15">
      <c r="A978" s="26"/>
      <c r="B978" s="26"/>
      <c r="C978" s="26"/>
      <c r="D978" s="26"/>
      <c r="E978" s="26"/>
      <c r="F978" s="26"/>
      <c r="G978" s="26"/>
      <c r="H978" s="26"/>
      <c r="I978" s="26"/>
      <c r="J978" s="26"/>
    </row>
    <row r="979" spans="1:10" s="13" customFormat="1" x14ac:dyDescent="0.15">
      <c r="A979" s="26"/>
      <c r="B979" s="26"/>
      <c r="C979" s="26"/>
      <c r="D979" s="26"/>
      <c r="E979" s="26"/>
      <c r="F979" s="26"/>
      <c r="G979" s="26"/>
      <c r="H979" s="26"/>
      <c r="I979" s="26"/>
      <c r="J979" s="26"/>
    </row>
    <row r="980" spans="1:10" s="13" customFormat="1" x14ac:dyDescent="0.15">
      <c r="A980" s="26"/>
      <c r="B980" s="26"/>
      <c r="C980" s="26"/>
      <c r="D980" s="26"/>
      <c r="E980" s="26"/>
      <c r="F980" s="26"/>
      <c r="G980" s="26"/>
      <c r="H980" s="26"/>
      <c r="I980" s="26"/>
      <c r="J980" s="26"/>
    </row>
    <row r="981" spans="1:10" s="13" customFormat="1" x14ac:dyDescent="0.15">
      <c r="A981" s="26"/>
      <c r="B981" s="26"/>
      <c r="C981" s="26"/>
      <c r="D981" s="26"/>
      <c r="E981" s="26"/>
      <c r="F981" s="26"/>
      <c r="G981" s="26"/>
      <c r="H981" s="26"/>
      <c r="I981" s="26"/>
      <c r="J981" s="26"/>
    </row>
    <row r="982" spans="1:10" s="13" customFormat="1" x14ac:dyDescent="0.15">
      <c r="A982" s="26"/>
      <c r="B982" s="26"/>
      <c r="C982" s="26"/>
      <c r="D982" s="26"/>
      <c r="E982" s="26"/>
      <c r="F982" s="26"/>
      <c r="G982" s="26"/>
      <c r="H982" s="26"/>
      <c r="I982" s="26"/>
      <c r="J982" s="26"/>
    </row>
    <row r="983" spans="1:10" s="13" customFormat="1" x14ac:dyDescent="0.15">
      <c r="A983" s="26"/>
      <c r="B983" s="26"/>
      <c r="C983" s="26"/>
      <c r="D983" s="26"/>
      <c r="E983" s="26"/>
      <c r="F983" s="26"/>
      <c r="G983" s="26"/>
      <c r="H983" s="26"/>
      <c r="I983" s="26"/>
      <c r="J983" s="26"/>
    </row>
    <row r="984" spans="1:10" s="13" customFormat="1" x14ac:dyDescent="0.15">
      <c r="A984" s="26"/>
      <c r="B984" s="26"/>
      <c r="C984" s="26"/>
      <c r="D984" s="26"/>
      <c r="E984" s="26"/>
      <c r="F984" s="26"/>
      <c r="G984" s="26"/>
      <c r="H984" s="26"/>
      <c r="I984" s="26"/>
      <c r="J984" s="26"/>
    </row>
    <row r="985" spans="1:10" s="13" customFormat="1" x14ac:dyDescent="0.15">
      <c r="A985" s="26"/>
      <c r="B985" s="26"/>
      <c r="C985" s="26"/>
      <c r="D985" s="26"/>
      <c r="E985" s="26"/>
      <c r="F985" s="26"/>
      <c r="G985" s="26"/>
      <c r="H985" s="26"/>
      <c r="I985" s="26"/>
      <c r="J985" s="26"/>
    </row>
    <row r="986" spans="1:10" s="13" customFormat="1" x14ac:dyDescent="0.15">
      <c r="A986" s="26"/>
      <c r="B986" s="26"/>
      <c r="C986" s="26"/>
      <c r="D986" s="26"/>
      <c r="E986" s="26"/>
      <c r="F986" s="26"/>
      <c r="G986" s="26"/>
      <c r="H986" s="26"/>
      <c r="I986" s="26"/>
      <c r="J986" s="26"/>
    </row>
    <row r="987" spans="1:10" s="13" customFormat="1" x14ac:dyDescent="0.15">
      <c r="A987" s="26"/>
      <c r="B987" s="26"/>
      <c r="C987" s="26"/>
      <c r="D987" s="26"/>
      <c r="E987" s="26"/>
      <c r="F987" s="26"/>
      <c r="G987" s="26"/>
      <c r="H987" s="26"/>
      <c r="I987" s="26"/>
      <c r="J987" s="26"/>
    </row>
    <row r="988" spans="1:10" s="13" customFormat="1" x14ac:dyDescent="0.15">
      <c r="A988" s="26"/>
      <c r="B988" s="26"/>
      <c r="C988" s="26"/>
      <c r="D988" s="26"/>
      <c r="E988" s="26"/>
      <c r="F988" s="26"/>
      <c r="G988" s="26"/>
      <c r="H988" s="26"/>
      <c r="I988" s="26"/>
      <c r="J988" s="26"/>
    </row>
    <row r="989" spans="1:10" s="13" customFormat="1" x14ac:dyDescent="0.15">
      <c r="A989" s="26"/>
      <c r="B989" s="26"/>
      <c r="C989" s="26"/>
      <c r="D989" s="26"/>
      <c r="E989" s="26"/>
      <c r="F989" s="26"/>
      <c r="G989" s="26"/>
      <c r="H989" s="26"/>
      <c r="I989" s="26"/>
      <c r="J989" s="26"/>
    </row>
    <row r="990" spans="1:10" s="13" customFormat="1" x14ac:dyDescent="0.15">
      <c r="A990" s="26"/>
      <c r="B990" s="26"/>
      <c r="C990" s="26"/>
      <c r="D990" s="26"/>
      <c r="E990" s="26"/>
      <c r="F990" s="26"/>
      <c r="G990" s="26"/>
      <c r="H990" s="26"/>
      <c r="I990" s="26"/>
      <c r="J990" s="26"/>
    </row>
    <row r="991" spans="1:10" s="13" customFormat="1" x14ac:dyDescent="0.15">
      <c r="A991" s="26"/>
      <c r="B991" s="26"/>
      <c r="C991" s="26"/>
      <c r="D991" s="26"/>
      <c r="E991" s="26"/>
      <c r="F991" s="26"/>
      <c r="G991" s="26"/>
      <c r="H991" s="26"/>
      <c r="I991" s="26"/>
      <c r="J991" s="26"/>
    </row>
    <row r="992" spans="1:10" s="13" customFormat="1" x14ac:dyDescent="0.15">
      <c r="A992" s="26"/>
      <c r="B992" s="26"/>
      <c r="C992" s="26"/>
      <c r="D992" s="26"/>
      <c r="E992" s="26"/>
      <c r="F992" s="26"/>
      <c r="G992" s="26"/>
      <c r="H992" s="26"/>
      <c r="I992" s="26"/>
      <c r="J992" s="26"/>
    </row>
    <row r="993" spans="1:10" s="13" customFormat="1" x14ac:dyDescent="0.15">
      <c r="A993" s="26"/>
      <c r="B993" s="26"/>
      <c r="C993" s="26"/>
      <c r="D993" s="26"/>
      <c r="E993" s="26"/>
      <c r="F993" s="26"/>
      <c r="G993" s="26"/>
      <c r="H993" s="26"/>
      <c r="I993" s="26"/>
      <c r="J993" s="26"/>
    </row>
    <row r="994" spans="1:10" s="13" customFormat="1" x14ac:dyDescent="0.15">
      <c r="A994" s="26"/>
      <c r="B994" s="26"/>
      <c r="C994" s="26"/>
      <c r="D994" s="26"/>
      <c r="E994" s="26"/>
      <c r="F994" s="26"/>
      <c r="G994" s="26"/>
      <c r="H994" s="26"/>
      <c r="I994" s="26"/>
      <c r="J994" s="26"/>
    </row>
    <row r="995" spans="1:10" s="13" customFormat="1" x14ac:dyDescent="0.15">
      <c r="A995" s="26"/>
      <c r="B995" s="26"/>
      <c r="C995" s="26"/>
      <c r="D995" s="26"/>
      <c r="E995" s="26"/>
      <c r="F995" s="26"/>
      <c r="G995" s="26"/>
      <c r="H995" s="26"/>
      <c r="I995" s="26"/>
      <c r="J995" s="26"/>
    </row>
    <row r="996" spans="1:10" s="13" customFormat="1" x14ac:dyDescent="0.15">
      <c r="A996" s="26"/>
      <c r="B996" s="26"/>
      <c r="C996" s="26"/>
      <c r="D996" s="26"/>
      <c r="E996" s="26"/>
      <c r="F996" s="26"/>
      <c r="G996" s="26"/>
      <c r="H996" s="26"/>
      <c r="I996" s="26"/>
      <c r="J996" s="26"/>
    </row>
    <row r="997" spans="1:10" s="13" customFormat="1" x14ac:dyDescent="0.15">
      <c r="A997" s="26"/>
      <c r="B997" s="26"/>
      <c r="C997" s="26"/>
      <c r="D997" s="26"/>
      <c r="E997" s="26"/>
      <c r="F997" s="26"/>
      <c r="G997" s="26"/>
      <c r="H997" s="26"/>
      <c r="I997" s="26"/>
      <c r="J997" s="26"/>
    </row>
    <row r="998" spans="1:10" s="13" customFormat="1" x14ac:dyDescent="0.15">
      <c r="A998" s="26"/>
      <c r="B998" s="26"/>
      <c r="C998" s="26"/>
      <c r="D998" s="26"/>
      <c r="E998" s="26"/>
      <c r="F998" s="26"/>
      <c r="G998" s="26"/>
      <c r="H998" s="26"/>
      <c r="I998" s="26"/>
      <c r="J998" s="26"/>
    </row>
    <row r="999" spans="1:10" s="13" customFormat="1" x14ac:dyDescent="0.15">
      <c r="A999" s="26"/>
      <c r="B999" s="26"/>
      <c r="C999" s="26"/>
      <c r="D999" s="26"/>
      <c r="E999" s="26"/>
      <c r="F999" s="26"/>
      <c r="G999" s="26"/>
      <c r="H999" s="26"/>
      <c r="I999" s="26"/>
      <c r="J999" s="26"/>
    </row>
    <row r="1000" spans="1:10" s="13" customFormat="1" x14ac:dyDescent="0.1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</row>
    <row r="1001" spans="1:10" s="13" customFormat="1" x14ac:dyDescent="0.1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</row>
    <row r="1002" spans="1:10" s="13" customFormat="1" x14ac:dyDescent="0.1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</row>
    <row r="1003" spans="1:10" s="13" customFormat="1" x14ac:dyDescent="0.1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</row>
    <row r="1004" spans="1:10" s="13" customFormat="1" x14ac:dyDescent="0.1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</row>
    <row r="1005" spans="1:10" s="13" customFormat="1" x14ac:dyDescent="0.1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</row>
    <row r="1006" spans="1:10" s="13" customFormat="1" x14ac:dyDescent="0.1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</row>
    <row r="1007" spans="1:10" s="13" customFormat="1" x14ac:dyDescent="0.1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</row>
    <row r="1008" spans="1:10" s="13" customFormat="1" x14ac:dyDescent="0.1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</row>
    <row r="1009" spans="1:10" s="13" customFormat="1" x14ac:dyDescent="0.1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</row>
    <row r="1010" spans="1:10" s="13" customFormat="1" x14ac:dyDescent="0.1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</row>
    <row r="1011" spans="1:10" s="13" customFormat="1" x14ac:dyDescent="0.1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</row>
    <row r="1012" spans="1:10" s="13" customFormat="1" x14ac:dyDescent="0.1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</row>
    <row r="1013" spans="1:10" s="13" customFormat="1" x14ac:dyDescent="0.1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</row>
    <row r="1014" spans="1:10" s="13" customFormat="1" x14ac:dyDescent="0.1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</row>
    <row r="1015" spans="1:10" s="13" customFormat="1" x14ac:dyDescent="0.1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</row>
    <row r="1016" spans="1:10" s="13" customFormat="1" x14ac:dyDescent="0.1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</row>
    <row r="1017" spans="1:10" s="13" customFormat="1" x14ac:dyDescent="0.1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</row>
    <row r="1018" spans="1:10" s="13" customFormat="1" x14ac:dyDescent="0.1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</row>
    <row r="1019" spans="1:10" s="13" customFormat="1" x14ac:dyDescent="0.1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</row>
    <row r="1020" spans="1:10" s="13" customFormat="1" x14ac:dyDescent="0.1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</row>
    <row r="1021" spans="1:10" s="13" customFormat="1" x14ac:dyDescent="0.1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</row>
    <row r="1022" spans="1:10" s="13" customFormat="1" x14ac:dyDescent="0.1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</row>
    <row r="1023" spans="1:10" s="13" customFormat="1" x14ac:dyDescent="0.1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</row>
    <row r="1024" spans="1:10" s="13" customFormat="1" x14ac:dyDescent="0.1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</row>
    <row r="1025" spans="1:10" s="13" customFormat="1" x14ac:dyDescent="0.1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</row>
    <row r="1026" spans="1:10" s="13" customFormat="1" x14ac:dyDescent="0.1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</row>
    <row r="1027" spans="1:10" s="13" customFormat="1" x14ac:dyDescent="0.1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</row>
    <row r="1028" spans="1:10" s="13" customFormat="1" x14ac:dyDescent="0.1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</row>
    <row r="1029" spans="1:10" s="13" customFormat="1" x14ac:dyDescent="0.1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</row>
    <row r="1030" spans="1:10" s="13" customFormat="1" x14ac:dyDescent="0.1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</row>
    <row r="1031" spans="1:10" s="13" customFormat="1" x14ac:dyDescent="0.1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</row>
    <row r="1032" spans="1:10" s="13" customFormat="1" x14ac:dyDescent="0.1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</row>
    <row r="1033" spans="1:10" s="13" customFormat="1" x14ac:dyDescent="0.1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</row>
    <row r="1034" spans="1:10" s="13" customFormat="1" x14ac:dyDescent="0.1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</row>
    <row r="1035" spans="1:10" s="13" customFormat="1" x14ac:dyDescent="0.1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</row>
    <row r="1036" spans="1:10" s="13" customFormat="1" x14ac:dyDescent="0.1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</row>
    <row r="1037" spans="1:10" s="13" customFormat="1" x14ac:dyDescent="0.1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</row>
    <row r="1038" spans="1:10" s="13" customFormat="1" x14ac:dyDescent="0.1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</row>
    <row r="1039" spans="1:10" s="13" customFormat="1" x14ac:dyDescent="0.1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</row>
    <row r="1040" spans="1:10" s="13" customFormat="1" x14ac:dyDescent="0.1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</row>
    <row r="1041" spans="1:10" s="13" customFormat="1" x14ac:dyDescent="0.1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</row>
    <row r="1042" spans="1:10" s="13" customFormat="1" x14ac:dyDescent="0.1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</row>
    <row r="1043" spans="1:10" s="13" customFormat="1" x14ac:dyDescent="0.1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</row>
    <row r="1044" spans="1:10" s="13" customFormat="1" x14ac:dyDescent="0.1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</row>
    <row r="1045" spans="1:10" s="13" customFormat="1" x14ac:dyDescent="0.1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</row>
    <row r="1046" spans="1:10" s="13" customFormat="1" x14ac:dyDescent="0.1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</row>
    <row r="1047" spans="1:10" s="13" customFormat="1" x14ac:dyDescent="0.1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</row>
    <row r="1048" spans="1:10" s="13" customFormat="1" x14ac:dyDescent="0.1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</row>
    <row r="1049" spans="1:10" s="13" customFormat="1" x14ac:dyDescent="0.1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</row>
    <row r="1050" spans="1:10" s="13" customFormat="1" x14ac:dyDescent="0.1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</row>
    <row r="1051" spans="1:10" s="13" customFormat="1" x14ac:dyDescent="0.1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</row>
    <row r="1052" spans="1:10" s="13" customFormat="1" x14ac:dyDescent="0.1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</row>
    <row r="1053" spans="1:10" s="13" customFormat="1" x14ac:dyDescent="0.1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</row>
    <row r="1054" spans="1:10" s="13" customFormat="1" x14ac:dyDescent="0.1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</row>
    <row r="1055" spans="1:10" s="13" customFormat="1" x14ac:dyDescent="0.1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</row>
    <row r="1056" spans="1:10" s="13" customFormat="1" x14ac:dyDescent="0.1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</row>
    <row r="1057" spans="1:10" s="13" customFormat="1" x14ac:dyDescent="0.1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</row>
    <row r="1058" spans="1:10" s="13" customFormat="1" x14ac:dyDescent="0.1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</row>
    <row r="1059" spans="1:10" s="13" customFormat="1" x14ac:dyDescent="0.1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</row>
    <row r="1060" spans="1:10" s="13" customFormat="1" x14ac:dyDescent="0.1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</row>
    <row r="1061" spans="1:10" s="13" customFormat="1" x14ac:dyDescent="0.1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</row>
    <row r="1062" spans="1:10" s="13" customFormat="1" x14ac:dyDescent="0.1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</row>
    <row r="1063" spans="1:10" s="13" customFormat="1" x14ac:dyDescent="0.1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</row>
    <row r="1064" spans="1:10" s="13" customFormat="1" x14ac:dyDescent="0.1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</row>
    <row r="1065" spans="1:10" s="13" customFormat="1" x14ac:dyDescent="0.1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</row>
    <row r="1066" spans="1:10" s="13" customFormat="1" x14ac:dyDescent="0.1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</row>
    <row r="1067" spans="1:10" s="13" customFormat="1" x14ac:dyDescent="0.1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</row>
    <row r="1068" spans="1:10" s="13" customFormat="1" x14ac:dyDescent="0.1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</row>
    <row r="1069" spans="1:10" s="13" customFormat="1" x14ac:dyDescent="0.1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</row>
    <row r="1070" spans="1:10" s="13" customFormat="1" x14ac:dyDescent="0.1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</row>
    <row r="1071" spans="1:10" s="13" customFormat="1" x14ac:dyDescent="0.1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</row>
    <row r="1072" spans="1:10" s="13" customFormat="1" x14ac:dyDescent="0.1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</row>
    <row r="1073" spans="1:10" s="13" customFormat="1" x14ac:dyDescent="0.1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</row>
    <row r="1074" spans="1:10" s="13" customFormat="1" x14ac:dyDescent="0.1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</row>
    <row r="1075" spans="1:10" s="13" customFormat="1" x14ac:dyDescent="0.1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</row>
    <row r="1076" spans="1:10" s="13" customFormat="1" x14ac:dyDescent="0.1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</row>
    <row r="1077" spans="1:10" s="13" customFormat="1" x14ac:dyDescent="0.1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</row>
    <row r="1078" spans="1:10" s="13" customFormat="1" x14ac:dyDescent="0.1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</row>
    <row r="1079" spans="1:10" s="13" customFormat="1" x14ac:dyDescent="0.1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</row>
    <row r="1080" spans="1:10" s="13" customFormat="1" x14ac:dyDescent="0.1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</row>
    <row r="1081" spans="1:10" s="13" customFormat="1" x14ac:dyDescent="0.1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</row>
    <row r="1082" spans="1:10" s="13" customFormat="1" x14ac:dyDescent="0.1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</row>
    <row r="1083" spans="1:10" s="13" customFormat="1" x14ac:dyDescent="0.1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</row>
    <row r="1084" spans="1:10" s="13" customFormat="1" x14ac:dyDescent="0.1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</row>
    <row r="1085" spans="1:10" s="13" customFormat="1" x14ac:dyDescent="0.1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</row>
    <row r="1086" spans="1:10" s="13" customFormat="1" x14ac:dyDescent="0.1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</row>
    <row r="1087" spans="1:10" s="13" customFormat="1" x14ac:dyDescent="0.1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</row>
    <row r="1088" spans="1:10" s="13" customFormat="1" x14ac:dyDescent="0.1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</row>
    <row r="1089" spans="1:10" s="13" customFormat="1" x14ac:dyDescent="0.1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</row>
    <row r="1090" spans="1:10" s="13" customFormat="1" x14ac:dyDescent="0.1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</row>
    <row r="1091" spans="1:10" s="13" customFormat="1" x14ac:dyDescent="0.1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</row>
    <row r="1092" spans="1:10" s="13" customFormat="1" x14ac:dyDescent="0.1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</row>
    <row r="1093" spans="1:10" s="13" customFormat="1" x14ac:dyDescent="0.1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</row>
    <row r="1094" spans="1:10" s="13" customFormat="1" x14ac:dyDescent="0.1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</row>
    <row r="1095" spans="1:10" s="13" customFormat="1" x14ac:dyDescent="0.1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</row>
    <row r="1096" spans="1:10" s="13" customFormat="1" x14ac:dyDescent="0.1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</row>
    <row r="1097" spans="1:10" s="13" customFormat="1" x14ac:dyDescent="0.1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</row>
    <row r="1098" spans="1:10" s="13" customFormat="1" x14ac:dyDescent="0.1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</row>
    <row r="1099" spans="1:10" s="13" customFormat="1" x14ac:dyDescent="0.1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</row>
    <row r="1100" spans="1:10" s="13" customFormat="1" x14ac:dyDescent="0.1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</row>
    <row r="1101" spans="1:10" s="13" customFormat="1" x14ac:dyDescent="0.1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</row>
    <row r="1102" spans="1:10" s="13" customFormat="1" x14ac:dyDescent="0.1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</row>
    <row r="1103" spans="1:10" s="13" customFormat="1" x14ac:dyDescent="0.1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</row>
    <row r="1104" spans="1:10" s="13" customFormat="1" x14ac:dyDescent="0.1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</row>
    <row r="1105" spans="1:10" s="13" customFormat="1" x14ac:dyDescent="0.1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</row>
    <row r="1106" spans="1:10" s="13" customFormat="1" x14ac:dyDescent="0.1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</row>
    <row r="1107" spans="1:10" s="13" customFormat="1" x14ac:dyDescent="0.1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</row>
    <row r="1108" spans="1:10" s="13" customFormat="1" x14ac:dyDescent="0.1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</row>
    <row r="1109" spans="1:10" s="13" customFormat="1" x14ac:dyDescent="0.1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</row>
    <row r="1110" spans="1:10" s="13" customFormat="1" x14ac:dyDescent="0.1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</row>
    <row r="1111" spans="1:10" s="13" customFormat="1" x14ac:dyDescent="0.1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</row>
    <row r="1112" spans="1:10" s="13" customFormat="1" x14ac:dyDescent="0.1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</row>
    <row r="1113" spans="1:10" s="13" customFormat="1" x14ac:dyDescent="0.1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</row>
    <row r="1114" spans="1:10" s="13" customFormat="1" x14ac:dyDescent="0.1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</row>
    <row r="1115" spans="1:10" s="13" customFormat="1" x14ac:dyDescent="0.1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</row>
    <row r="1116" spans="1:10" s="13" customFormat="1" x14ac:dyDescent="0.1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</row>
    <row r="1117" spans="1:10" s="13" customFormat="1" x14ac:dyDescent="0.1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</row>
    <row r="1118" spans="1:10" s="13" customFormat="1" x14ac:dyDescent="0.1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</row>
    <row r="1119" spans="1:10" s="13" customFormat="1" x14ac:dyDescent="0.1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</row>
    <row r="1120" spans="1:10" s="13" customFormat="1" x14ac:dyDescent="0.1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</row>
    <row r="1121" spans="1:10" s="13" customFormat="1" x14ac:dyDescent="0.1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</row>
    <row r="1122" spans="1:10" s="13" customFormat="1" x14ac:dyDescent="0.1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</row>
    <row r="1123" spans="1:10" s="13" customFormat="1" x14ac:dyDescent="0.1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</row>
    <row r="1124" spans="1:10" s="13" customFormat="1" x14ac:dyDescent="0.1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</row>
    <row r="1125" spans="1:10" s="13" customFormat="1" x14ac:dyDescent="0.1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</row>
    <row r="1126" spans="1:10" s="13" customFormat="1" x14ac:dyDescent="0.1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</row>
    <row r="1127" spans="1:10" s="13" customFormat="1" x14ac:dyDescent="0.1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</row>
    <row r="1128" spans="1:10" s="13" customFormat="1" x14ac:dyDescent="0.1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</row>
    <row r="1129" spans="1:10" s="13" customFormat="1" x14ac:dyDescent="0.1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</row>
    <row r="1130" spans="1:10" s="13" customFormat="1" x14ac:dyDescent="0.1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</row>
    <row r="1131" spans="1:10" s="13" customFormat="1" x14ac:dyDescent="0.1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</row>
    <row r="1132" spans="1:10" s="13" customFormat="1" x14ac:dyDescent="0.1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</row>
    <row r="1133" spans="1:10" s="13" customFormat="1" x14ac:dyDescent="0.1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</row>
    <row r="1134" spans="1:10" s="13" customFormat="1" x14ac:dyDescent="0.1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</row>
    <row r="1135" spans="1:10" s="13" customFormat="1" x14ac:dyDescent="0.1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</row>
    <row r="1136" spans="1:10" s="13" customFormat="1" x14ac:dyDescent="0.1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</row>
    <row r="1137" spans="1:10" s="13" customFormat="1" x14ac:dyDescent="0.1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</row>
    <row r="1138" spans="1:10" s="13" customFormat="1" x14ac:dyDescent="0.1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</row>
    <row r="1139" spans="1:10" s="13" customFormat="1" x14ac:dyDescent="0.1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</row>
    <row r="1140" spans="1:10" s="13" customFormat="1" x14ac:dyDescent="0.1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</row>
    <row r="1141" spans="1:10" s="13" customFormat="1" x14ac:dyDescent="0.1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</row>
    <row r="1142" spans="1:10" s="13" customFormat="1" x14ac:dyDescent="0.1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</row>
    <row r="1143" spans="1:10" s="13" customFormat="1" x14ac:dyDescent="0.1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</row>
    <row r="1144" spans="1:10" s="13" customFormat="1" x14ac:dyDescent="0.1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</row>
    <row r="1145" spans="1:10" s="13" customFormat="1" x14ac:dyDescent="0.1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</row>
    <row r="1146" spans="1:10" s="13" customFormat="1" x14ac:dyDescent="0.1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</row>
    <row r="1147" spans="1:10" s="13" customFormat="1" x14ac:dyDescent="0.1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</row>
    <row r="1148" spans="1:10" s="13" customFormat="1" x14ac:dyDescent="0.1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</row>
    <row r="1149" spans="1:10" s="13" customFormat="1" x14ac:dyDescent="0.1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</row>
    <row r="1150" spans="1:10" s="13" customFormat="1" x14ac:dyDescent="0.1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</row>
    <row r="1151" spans="1:10" s="13" customFormat="1" x14ac:dyDescent="0.1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</row>
    <row r="1152" spans="1:10" s="13" customFormat="1" x14ac:dyDescent="0.1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</row>
    <row r="1153" spans="1:10" s="13" customFormat="1" x14ac:dyDescent="0.1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</row>
    <row r="1154" spans="1:10" s="13" customFormat="1" x14ac:dyDescent="0.1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</row>
    <row r="1155" spans="1:10" s="13" customFormat="1" x14ac:dyDescent="0.1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</row>
    <row r="1156" spans="1:10" s="13" customFormat="1" x14ac:dyDescent="0.1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</row>
    <row r="1157" spans="1:10" s="13" customFormat="1" x14ac:dyDescent="0.1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</row>
    <row r="1158" spans="1:10" s="13" customFormat="1" x14ac:dyDescent="0.1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</row>
    <row r="1159" spans="1:10" s="13" customFormat="1" x14ac:dyDescent="0.1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</row>
    <row r="1160" spans="1:10" s="13" customFormat="1" x14ac:dyDescent="0.1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</row>
    <row r="1161" spans="1:10" s="13" customFormat="1" x14ac:dyDescent="0.1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</row>
    <row r="1162" spans="1:10" s="13" customFormat="1" x14ac:dyDescent="0.1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</row>
    <row r="1163" spans="1:10" s="13" customFormat="1" x14ac:dyDescent="0.1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</row>
    <row r="1164" spans="1:10" s="13" customFormat="1" x14ac:dyDescent="0.1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</row>
    <row r="1165" spans="1:10" s="13" customFormat="1" x14ac:dyDescent="0.1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</row>
    <row r="1166" spans="1:10" s="13" customFormat="1" x14ac:dyDescent="0.1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</row>
    <row r="1167" spans="1:10" s="13" customFormat="1" x14ac:dyDescent="0.1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</row>
    <row r="1168" spans="1:10" s="13" customFormat="1" x14ac:dyDescent="0.1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</row>
    <row r="1169" spans="1:10" s="13" customFormat="1" x14ac:dyDescent="0.1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</row>
    <row r="1170" spans="1:10" s="13" customFormat="1" x14ac:dyDescent="0.1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</row>
    <row r="1171" spans="1:10" s="13" customFormat="1" x14ac:dyDescent="0.1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</row>
    <row r="1172" spans="1:10" s="13" customFormat="1" x14ac:dyDescent="0.1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</row>
    <row r="1173" spans="1:10" s="13" customFormat="1" x14ac:dyDescent="0.1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</row>
    <row r="1174" spans="1:10" s="13" customFormat="1" x14ac:dyDescent="0.1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</row>
    <row r="1175" spans="1:10" s="13" customFormat="1" x14ac:dyDescent="0.1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</row>
    <row r="1176" spans="1:10" s="13" customFormat="1" x14ac:dyDescent="0.1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</row>
    <row r="1177" spans="1:10" s="13" customFormat="1" x14ac:dyDescent="0.1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</row>
    <row r="1178" spans="1:10" s="13" customFormat="1" x14ac:dyDescent="0.1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</row>
    <row r="1179" spans="1:10" s="13" customFormat="1" x14ac:dyDescent="0.1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</row>
    <row r="1180" spans="1:10" s="13" customFormat="1" x14ac:dyDescent="0.1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</row>
    <row r="1181" spans="1:10" s="13" customFormat="1" x14ac:dyDescent="0.1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</row>
    <row r="1182" spans="1:10" s="13" customFormat="1" x14ac:dyDescent="0.1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</row>
    <row r="1183" spans="1:10" s="13" customFormat="1" x14ac:dyDescent="0.1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</row>
    <row r="1184" spans="1:10" s="13" customFormat="1" x14ac:dyDescent="0.1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</row>
    <row r="1185" spans="1:10" s="13" customFormat="1" x14ac:dyDescent="0.1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</row>
    <row r="1186" spans="1:10" s="13" customFormat="1" x14ac:dyDescent="0.1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</row>
    <row r="1187" spans="1:10" s="13" customFormat="1" x14ac:dyDescent="0.1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</row>
    <row r="1188" spans="1:10" s="13" customFormat="1" x14ac:dyDescent="0.1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</row>
    <row r="1189" spans="1:10" s="13" customFormat="1" x14ac:dyDescent="0.1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</row>
    <row r="1190" spans="1:10" s="13" customFormat="1" x14ac:dyDescent="0.1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</row>
    <row r="1191" spans="1:10" s="13" customFormat="1" x14ac:dyDescent="0.1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</row>
    <row r="1192" spans="1:10" s="13" customFormat="1" x14ac:dyDescent="0.1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</row>
    <row r="1193" spans="1:10" s="13" customFormat="1" x14ac:dyDescent="0.1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</row>
    <row r="1194" spans="1:10" s="13" customFormat="1" x14ac:dyDescent="0.1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</row>
    <row r="1195" spans="1:10" s="13" customFormat="1" x14ac:dyDescent="0.1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</row>
    <row r="1196" spans="1:10" s="13" customFormat="1" x14ac:dyDescent="0.1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</row>
    <row r="1197" spans="1:10" s="13" customFormat="1" x14ac:dyDescent="0.1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</row>
    <row r="1198" spans="1:10" s="13" customFormat="1" x14ac:dyDescent="0.1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</row>
    <row r="1199" spans="1:10" s="13" customFormat="1" x14ac:dyDescent="0.1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</row>
    <row r="1200" spans="1:10" s="13" customFormat="1" x14ac:dyDescent="0.1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</row>
    <row r="1201" spans="1:10" s="13" customFormat="1" x14ac:dyDescent="0.1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</row>
    <row r="1202" spans="1:10" s="13" customFormat="1" x14ac:dyDescent="0.1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</row>
    <row r="1203" spans="1:10" s="13" customFormat="1" x14ac:dyDescent="0.1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</row>
    <row r="1204" spans="1:10" s="13" customFormat="1" x14ac:dyDescent="0.1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</row>
    <row r="1205" spans="1:10" s="13" customFormat="1" x14ac:dyDescent="0.1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</row>
    <row r="1206" spans="1:10" s="13" customFormat="1" x14ac:dyDescent="0.1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</row>
    <row r="1207" spans="1:10" s="13" customFormat="1" x14ac:dyDescent="0.1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</row>
    <row r="1208" spans="1:10" s="13" customFormat="1" x14ac:dyDescent="0.1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</row>
    <row r="1209" spans="1:10" s="13" customFormat="1" x14ac:dyDescent="0.1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</row>
    <row r="1210" spans="1:10" s="13" customFormat="1" x14ac:dyDescent="0.1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</row>
    <row r="1211" spans="1:10" s="13" customFormat="1" x14ac:dyDescent="0.1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</row>
    <row r="1212" spans="1:10" s="13" customFormat="1" x14ac:dyDescent="0.1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</row>
    <row r="1213" spans="1:10" s="13" customFormat="1" x14ac:dyDescent="0.1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</row>
    <row r="1214" spans="1:10" s="13" customFormat="1" x14ac:dyDescent="0.1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</row>
    <row r="1215" spans="1:10" s="13" customFormat="1" x14ac:dyDescent="0.1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</row>
    <row r="1216" spans="1:10" s="13" customFormat="1" x14ac:dyDescent="0.1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</row>
    <row r="1217" spans="1:10" s="13" customFormat="1" x14ac:dyDescent="0.1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</row>
    <row r="1218" spans="1:10" s="13" customFormat="1" x14ac:dyDescent="0.1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</row>
    <row r="1219" spans="1:10" s="13" customFormat="1" x14ac:dyDescent="0.1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</row>
    <row r="1220" spans="1:10" s="13" customFormat="1" x14ac:dyDescent="0.1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</row>
    <row r="1221" spans="1:10" s="13" customFormat="1" x14ac:dyDescent="0.1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</row>
    <row r="1222" spans="1:10" s="13" customFormat="1" x14ac:dyDescent="0.1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</row>
    <row r="1223" spans="1:10" s="13" customFormat="1" x14ac:dyDescent="0.1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</row>
    <row r="1224" spans="1:10" s="13" customFormat="1" x14ac:dyDescent="0.1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</row>
    <row r="1225" spans="1:10" s="13" customFormat="1" x14ac:dyDescent="0.1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</row>
    <row r="1226" spans="1:10" s="13" customFormat="1" x14ac:dyDescent="0.1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</row>
    <row r="1227" spans="1:10" s="13" customFormat="1" x14ac:dyDescent="0.1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</row>
    <row r="1228" spans="1:10" s="13" customFormat="1" x14ac:dyDescent="0.1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</row>
    <row r="1229" spans="1:10" s="13" customFormat="1" x14ac:dyDescent="0.1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</row>
    <row r="1230" spans="1:10" s="13" customFormat="1" x14ac:dyDescent="0.1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</row>
    <row r="1231" spans="1:10" s="13" customFormat="1" x14ac:dyDescent="0.1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</row>
    <row r="1232" spans="1:10" s="13" customFormat="1" x14ac:dyDescent="0.1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</row>
    <row r="1233" spans="1:10" s="13" customFormat="1" x14ac:dyDescent="0.1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</row>
    <row r="1234" spans="1:10" s="13" customFormat="1" x14ac:dyDescent="0.1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</row>
    <row r="1235" spans="1:10" s="13" customFormat="1" x14ac:dyDescent="0.1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</row>
    <row r="1236" spans="1:10" s="13" customFormat="1" x14ac:dyDescent="0.1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</row>
    <row r="1237" spans="1:10" s="13" customFormat="1" x14ac:dyDescent="0.1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</row>
    <row r="1238" spans="1:10" s="13" customFormat="1" x14ac:dyDescent="0.1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</row>
    <row r="1239" spans="1:10" s="13" customFormat="1" x14ac:dyDescent="0.1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</row>
    <row r="1240" spans="1:10" s="13" customFormat="1" x14ac:dyDescent="0.1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</row>
    <row r="1241" spans="1:10" s="13" customFormat="1" x14ac:dyDescent="0.1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</row>
    <row r="1242" spans="1:10" s="13" customFormat="1" x14ac:dyDescent="0.1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</row>
    <row r="1243" spans="1:10" s="13" customFormat="1" x14ac:dyDescent="0.1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</row>
    <row r="1244" spans="1:10" s="13" customFormat="1" x14ac:dyDescent="0.1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</row>
    <row r="1245" spans="1:10" s="13" customFormat="1" x14ac:dyDescent="0.1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</row>
    <row r="1246" spans="1:10" s="13" customFormat="1" x14ac:dyDescent="0.1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</row>
    <row r="1247" spans="1:10" s="13" customFormat="1" x14ac:dyDescent="0.1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</row>
    <row r="1248" spans="1:10" s="13" customFormat="1" x14ac:dyDescent="0.1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</row>
    <row r="1249" spans="1:10" s="13" customFormat="1" x14ac:dyDescent="0.1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</row>
    <row r="1250" spans="1:10" s="13" customFormat="1" x14ac:dyDescent="0.1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</row>
    <row r="1251" spans="1:10" s="13" customFormat="1" x14ac:dyDescent="0.1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</row>
    <row r="1252" spans="1:10" s="13" customFormat="1" x14ac:dyDescent="0.1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</row>
    <row r="1253" spans="1:10" s="13" customFormat="1" x14ac:dyDescent="0.1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</row>
    <row r="1254" spans="1:10" s="13" customFormat="1" x14ac:dyDescent="0.1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</row>
    <row r="1255" spans="1:10" s="13" customFormat="1" x14ac:dyDescent="0.1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</row>
    <row r="1256" spans="1:10" s="13" customFormat="1" x14ac:dyDescent="0.1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</row>
    <row r="1257" spans="1:10" s="13" customFormat="1" x14ac:dyDescent="0.1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</row>
    <row r="1258" spans="1:10" s="13" customFormat="1" x14ac:dyDescent="0.1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</row>
    <row r="1259" spans="1:10" s="13" customFormat="1" x14ac:dyDescent="0.1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</row>
    <row r="1260" spans="1:10" s="13" customFormat="1" x14ac:dyDescent="0.1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</row>
    <row r="1261" spans="1:10" s="13" customFormat="1" x14ac:dyDescent="0.1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</row>
    <row r="1262" spans="1:10" s="13" customFormat="1" x14ac:dyDescent="0.1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</row>
    <row r="1263" spans="1:10" s="13" customFormat="1" x14ac:dyDescent="0.1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</row>
    <row r="1264" spans="1:10" s="13" customFormat="1" x14ac:dyDescent="0.1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</row>
    <row r="1265" spans="1:10" s="13" customFormat="1" x14ac:dyDescent="0.1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</row>
    <row r="1266" spans="1:10" s="13" customFormat="1" x14ac:dyDescent="0.1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</row>
    <row r="1267" spans="1:10" s="13" customFormat="1" x14ac:dyDescent="0.1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</row>
    <row r="1268" spans="1:10" s="13" customFormat="1" x14ac:dyDescent="0.1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</row>
    <row r="1269" spans="1:10" s="13" customFormat="1" x14ac:dyDescent="0.1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</row>
    <row r="1270" spans="1:10" s="13" customFormat="1" x14ac:dyDescent="0.1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</row>
    <row r="1271" spans="1:10" s="13" customFormat="1" x14ac:dyDescent="0.1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</row>
    <row r="1272" spans="1:10" s="13" customFormat="1" x14ac:dyDescent="0.1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</row>
    <row r="1273" spans="1:10" s="13" customFormat="1" x14ac:dyDescent="0.1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</row>
    <row r="1274" spans="1:10" s="13" customFormat="1" x14ac:dyDescent="0.1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</row>
    <row r="1275" spans="1:10" s="13" customFormat="1" x14ac:dyDescent="0.1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</row>
    <row r="1276" spans="1:10" s="13" customFormat="1" x14ac:dyDescent="0.1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</row>
    <row r="1277" spans="1:10" s="13" customFormat="1" x14ac:dyDescent="0.1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</row>
    <row r="1278" spans="1:10" s="13" customFormat="1" x14ac:dyDescent="0.1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</row>
    <row r="1279" spans="1:10" s="13" customFormat="1" x14ac:dyDescent="0.1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</row>
    <row r="1280" spans="1:10" s="13" customFormat="1" x14ac:dyDescent="0.1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</row>
    <row r="1281" spans="1:10" s="13" customFormat="1" x14ac:dyDescent="0.1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</row>
    <row r="1282" spans="1:10" s="13" customFormat="1" x14ac:dyDescent="0.1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</row>
    <row r="1283" spans="1:10" s="13" customFormat="1" x14ac:dyDescent="0.1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</row>
    <row r="1284" spans="1:10" s="13" customFormat="1" x14ac:dyDescent="0.1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</row>
    <row r="1285" spans="1:10" s="13" customFormat="1" x14ac:dyDescent="0.1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</row>
    <row r="1286" spans="1:10" s="13" customFormat="1" x14ac:dyDescent="0.1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</row>
    <row r="1287" spans="1:10" s="13" customFormat="1" x14ac:dyDescent="0.1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</row>
    <row r="1288" spans="1:10" s="13" customFormat="1" x14ac:dyDescent="0.1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</row>
    <row r="1289" spans="1:10" s="13" customFormat="1" x14ac:dyDescent="0.1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</row>
    <row r="1290" spans="1:10" s="13" customFormat="1" x14ac:dyDescent="0.1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</row>
    <row r="1291" spans="1:10" s="13" customFormat="1" x14ac:dyDescent="0.1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</row>
    <row r="1292" spans="1:10" s="13" customFormat="1" x14ac:dyDescent="0.1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</row>
    <row r="1293" spans="1:10" s="13" customFormat="1" x14ac:dyDescent="0.1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</row>
    <row r="1294" spans="1:10" s="13" customFormat="1" x14ac:dyDescent="0.1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</row>
    <row r="1295" spans="1:10" s="13" customFormat="1" x14ac:dyDescent="0.1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</row>
    <row r="1296" spans="1:10" s="13" customFormat="1" x14ac:dyDescent="0.1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</row>
    <row r="1297" spans="1:10" s="13" customFormat="1" x14ac:dyDescent="0.1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</row>
    <row r="1298" spans="1:10" s="13" customFormat="1" x14ac:dyDescent="0.1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</row>
    <row r="1299" spans="1:10" s="13" customFormat="1" x14ac:dyDescent="0.1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</row>
    <row r="1300" spans="1:10" s="13" customFormat="1" x14ac:dyDescent="0.1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</row>
    <row r="1301" spans="1:10" s="13" customFormat="1" x14ac:dyDescent="0.1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</row>
    <row r="1302" spans="1:10" s="13" customFormat="1" x14ac:dyDescent="0.1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</row>
    <row r="1303" spans="1:10" s="13" customFormat="1" x14ac:dyDescent="0.1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</row>
    <row r="1304" spans="1:10" s="13" customFormat="1" x14ac:dyDescent="0.1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</row>
    <row r="1305" spans="1:10" s="13" customFormat="1" x14ac:dyDescent="0.1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</row>
    <row r="1306" spans="1:10" s="13" customFormat="1" x14ac:dyDescent="0.1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</row>
    <row r="1307" spans="1:10" s="13" customFormat="1" x14ac:dyDescent="0.1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</row>
    <row r="1308" spans="1:10" s="13" customFormat="1" x14ac:dyDescent="0.1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</row>
    <row r="1309" spans="1:10" s="13" customFormat="1" x14ac:dyDescent="0.1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</row>
    <row r="1310" spans="1:10" s="13" customFormat="1" x14ac:dyDescent="0.1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</row>
    <row r="1311" spans="1:10" s="13" customFormat="1" x14ac:dyDescent="0.1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</row>
    <row r="1312" spans="1:10" s="13" customFormat="1" x14ac:dyDescent="0.1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</row>
    <row r="1313" spans="1:10" s="13" customFormat="1" x14ac:dyDescent="0.1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</row>
    <row r="1314" spans="1:10" s="13" customFormat="1" x14ac:dyDescent="0.1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</row>
    <row r="1315" spans="1:10" s="13" customFormat="1" x14ac:dyDescent="0.1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</row>
    <row r="1316" spans="1:10" s="13" customFormat="1" x14ac:dyDescent="0.1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</row>
    <row r="1317" spans="1:10" s="13" customFormat="1" x14ac:dyDescent="0.1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</row>
    <row r="1318" spans="1:10" s="13" customFormat="1" x14ac:dyDescent="0.1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</row>
    <row r="1319" spans="1:10" s="13" customFormat="1" x14ac:dyDescent="0.1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</row>
    <row r="1320" spans="1:10" s="13" customFormat="1" x14ac:dyDescent="0.1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</row>
    <row r="1321" spans="1:10" s="13" customFormat="1" x14ac:dyDescent="0.1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</row>
    <row r="1322" spans="1:10" s="13" customFormat="1" x14ac:dyDescent="0.1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</row>
    <row r="1323" spans="1:10" s="13" customFormat="1" x14ac:dyDescent="0.1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</row>
    <row r="1324" spans="1:10" s="13" customFormat="1" x14ac:dyDescent="0.1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</row>
    <row r="1325" spans="1:10" s="13" customFormat="1" x14ac:dyDescent="0.1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</row>
    <row r="1326" spans="1:10" s="13" customFormat="1" x14ac:dyDescent="0.1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</row>
    <row r="1327" spans="1:10" s="13" customFormat="1" x14ac:dyDescent="0.1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</row>
    <row r="1328" spans="1:10" s="13" customFormat="1" x14ac:dyDescent="0.1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</row>
    <row r="1329" spans="1:10" s="13" customFormat="1" x14ac:dyDescent="0.1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</row>
    <row r="1330" spans="1:10" s="13" customFormat="1" x14ac:dyDescent="0.1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</row>
    <row r="1331" spans="1:10" s="13" customFormat="1" x14ac:dyDescent="0.1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</row>
    <row r="1332" spans="1:10" s="13" customFormat="1" x14ac:dyDescent="0.1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</row>
    <row r="1333" spans="1:10" s="13" customFormat="1" x14ac:dyDescent="0.1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</row>
    <row r="1334" spans="1:10" s="13" customFormat="1" x14ac:dyDescent="0.1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</row>
    <row r="1335" spans="1:10" s="13" customFormat="1" x14ac:dyDescent="0.1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</row>
    <row r="1336" spans="1:10" s="13" customFormat="1" x14ac:dyDescent="0.1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</row>
    <row r="1337" spans="1:10" s="13" customFormat="1" x14ac:dyDescent="0.1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</row>
    <row r="1338" spans="1:10" s="13" customFormat="1" x14ac:dyDescent="0.1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</row>
    <row r="1339" spans="1:10" s="13" customFormat="1" x14ac:dyDescent="0.1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</row>
    <row r="1340" spans="1:10" s="13" customFormat="1" x14ac:dyDescent="0.1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</row>
    <row r="1341" spans="1:10" s="13" customFormat="1" x14ac:dyDescent="0.1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</row>
    <row r="1342" spans="1:10" s="13" customFormat="1" x14ac:dyDescent="0.1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</row>
    <row r="1343" spans="1:10" s="13" customFormat="1" x14ac:dyDescent="0.1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</row>
    <row r="1344" spans="1:10" s="13" customFormat="1" x14ac:dyDescent="0.1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</row>
    <row r="1345" spans="1:10" s="13" customFormat="1" x14ac:dyDescent="0.1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</row>
    <row r="1346" spans="1:10" s="13" customFormat="1" x14ac:dyDescent="0.1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</row>
    <row r="1347" spans="1:10" s="13" customFormat="1" x14ac:dyDescent="0.1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</row>
    <row r="1348" spans="1:10" s="13" customFormat="1" x14ac:dyDescent="0.1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</row>
    <row r="1349" spans="1:10" s="13" customFormat="1" x14ac:dyDescent="0.1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</row>
    <row r="1350" spans="1:10" s="13" customFormat="1" x14ac:dyDescent="0.1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</row>
    <row r="1351" spans="1:10" s="13" customFormat="1" x14ac:dyDescent="0.1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</row>
    <row r="1352" spans="1:10" s="13" customFormat="1" x14ac:dyDescent="0.1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</row>
    <row r="1353" spans="1:10" s="13" customFormat="1" x14ac:dyDescent="0.1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</row>
    <row r="1354" spans="1:10" s="13" customFormat="1" x14ac:dyDescent="0.1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</row>
    <row r="1355" spans="1:10" s="13" customFormat="1" x14ac:dyDescent="0.1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</row>
    <row r="1356" spans="1:10" s="13" customFormat="1" x14ac:dyDescent="0.1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</row>
    <row r="1357" spans="1:10" s="13" customFormat="1" x14ac:dyDescent="0.1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</row>
    <row r="1358" spans="1:10" s="13" customFormat="1" x14ac:dyDescent="0.1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</row>
    <row r="1359" spans="1:10" s="13" customFormat="1" x14ac:dyDescent="0.1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</row>
    <row r="1360" spans="1:10" s="13" customFormat="1" x14ac:dyDescent="0.1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</row>
    <row r="1361" spans="1:10" s="13" customFormat="1" x14ac:dyDescent="0.1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</row>
    <row r="1362" spans="1:10" s="13" customFormat="1" x14ac:dyDescent="0.1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</row>
    <row r="1363" spans="1:10" s="13" customFormat="1" x14ac:dyDescent="0.1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</row>
    <row r="1364" spans="1:10" s="13" customFormat="1" x14ac:dyDescent="0.1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</row>
    <row r="1365" spans="1:10" s="13" customFormat="1" x14ac:dyDescent="0.1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</row>
    <row r="1366" spans="1:10" s="13" customFormat="1" x14ac:dyDescent="0.1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</row>
    <row r="1367" spans="1:10" s="13" customFormat="1" x14ac:dyDescent="0.1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</row>
    <row r="1368" spans="1:10" s="13" customFormat="1" x14ac:dyDescent="0.1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</row>
    <row r="1369" spans="1:10" s="13" customFormat="1" x14ac:dyDescent="0.1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</row>
    <row r="1370" spans="1:10" s="13" customFormat="1" x14ac:dyDescent="0.1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</row>
    <row r="1371" spans="1:10" s="13" customFormat="1" x14ac:dyDescent="0.1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</row>
    <row r="1372" spans="1:10" s="13" customFormat="1" x14ac:dyDescent="0.1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</row>
    <row r="1373" spans="1:10" s="13" customFormat="1" x14ac:dyDescent="0.1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</row>
    <row r="1374" spans="1:10" s="13" customFormat="1" x14ac:dyDescent="0.1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</row>
    <row r="1375" spans="1:10" s="13" customFormat="1" x14ac:dyDescent="0.1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</row>
    <row r="1376" spans="1:10" s="13" customFormat="1" x14ac:dyDescent="0.1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</row>
    <row r="1377" spans="1:10" s="13" customFormat="1" x14ac:dyDescent="0.1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</row>
    <row r="1378" spans="1:10" s="13" customFormat="1" x14ac:dyDescent="0.1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</row>
    <row r="1379" spans="1:10" s="13" customFormat="1" x14ac:dyDescent="0.1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</row>
    <row r="1380" spans="1:10" s="13" customFormat="1" x14ac:dyDescent="0.1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</row>
    <row r="1381" spans="1:10" s="13" customFormat="1" x14ac:dyDescent="0.1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</row>
    <row r="1382" spans="1:10" s="13" customFormat="1" x14ac:dyDescent="0.1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</row>
    <row r="1383" spans="1:10" s="13" customFormat="1" x14ac:dyDescent="0.1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</row>
    <row r="1384" spans="1:10" s="13" customFormat="1" x14ac:dyDescent="0.1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</row>
    <row r="1385" spans="1:10" s="13" customFormat="1" x14ac:dyDescent="0.1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</row>
    <row r="1386" spans="1:10" s="13" customFormat="1" x14ac:dyDescent="0.1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</row>
    <row r="1387" spans="1:10" s="13" customFormat="1" x14ac:dyDescent="0.1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</row>
    <row r="1388" spans="1:10" s="13" customFormat="1" x14ac:dyDescent="0.1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</row>
    <row r="1389" spans="1:10" s="13" customFormat="1" x14ac:dyDescent="0.1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</row>
    <row r="1390" spans="1:10" s="13" customFormat="1" x14ac:dyDescent="0.1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</row>
    <row r="1391" spans="1:10" s="13" customFormat="1" x14ac:dyDescent="0.1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</row>
    <row r="1392" spans="1:10" s="13" customFormat="1" x14ac:dyDescent="0.1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</row>
    <row r="1393" spans="1:10" s="13" customFormat="1" x14ac:dyDescent="0.1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</row>
    <row r="1394" spans="1:10" s="13" customFormat="1" x14ac:dyDescent="0.1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</row>
    <row r="1395" spans="1:10" s="13" customFormat="1" x14ac:dyDescent="0.1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</row>
    <row r="1396" spans="1:10" s="13" customFormat="1" x14ac:dyDescent="0.1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</row>
    <row r="1397" spans="1:10" s="13" customFormat="1" x14ac:dyDescent="0.1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</row>
    <row r="1398" spans="1:10" s="13" customFormat="1" x14ac:dyDescent="0.1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</row>
    <row r="1399" spans="1:10" s="13" customFormat="1" x14ac:dyDescent="0.1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</row>
    <row r="1400" spans="1:10" s="13" customFormat="1" x14ac:dyDescent="0.1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</row>
    <row r="1401" spans="1:10" s="13" customFormat="1" x14ac:dyDescent="0.1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</row>
    <row r="1402" spans="1:10" s="13" customFormat="1" x14ac:dyDescent="0.1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</row>
    <row r="1403" spans="1:10" s="13" customFormat="1" x14ac:dyDescent="0.1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</row>
    <row r="1404" spans="1:10" s="13" customFormat="1" x14ac:dyDescent="0.1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</row>
    <row r="1405" spans="1:10" s="13" customFormat="1" x14ac:dyDescent="0.1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</row>
    <row r="1406" spans="1:10" s="13" customFormat="1" x14ac:dyDescent="0.1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</row>
    <row r="1407" spans="1:10" s="13" customFormat="1" x14ac:dyDescent="0.1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</row>
    <row r="1408" spans="1:10" s="13" customFormat="1" x14ac:dyDescent="0.1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</row>
    <row r="1409" spans="1:10" s="13" customFormat="1" x14ac:dyDescent="0.1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</row>
    <row r="1410" spans="1:10" s="13" customFormat="1" x14ac:dyDescent="0.1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</row>
    <row r="1411" spans="1:10" s="13" customFormat="1" x14ac:dyDescent="0.1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</row>
    <row r="1412" spans="1:10" s="13" customFormat="1" x14ac:dyDescent="0.1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</row>
    <row r="1413" spans="1:10" s="13" customFormat="1" x14ac:dyDescent="0.1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</row>
    <row r="1414" spans="1:10" s="13" customFormat="1" x14ac:dyDescent="0.1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</row>
    <row r="1415" spans="1:10" s="13" customFormat="1" x14ac:dyDescent="0.1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</row>
    <row r="1416" spans="1:10" s="13" customFormat="1" x14ac:dyDescent="0.1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</row>
    <row r="1417" spans="1:10" s="13" customFormat="1" x14ac:dyDescent="0.1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</row>
    <row r="1418" spans="1:10" s="13" customFormat="1" x14ac:dyDescent="0.1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</row>
    <row r="1419" spans="1:10" s="13" customFormat="1" x14ac:dyDescent="0.1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</row>
    <row r="1420" spans="1:10" s="13" customFormat="1" x14ac:dyDescent="0.1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</row>
    <row r="1421" spans="1:10" s="13" customFormat="1" x14ac:dyDescent="0.1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</row>
    <row r="1422" spans="1:10" s="13" customFormat="1" x14ac:dyDescent="0.1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</row>
    <row r="1423" spans="1:10" s="13" customFormat="1" x14ac:dyDescent="0.1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</row>
    <row r="1424" spans="1:10" s="13" customFormat="1" x14ac:dyDescent="0.1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</row>
    <row r="1425" spans="1:10" s="13" customFormat="1" x14ac:dyDescent="0.1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</row>
    <row r="1426" spans="1:10" s="13" customFormat="1" x14ac:dyDescent="0.1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</row>
    <row r="1427" spans="1:10" s="13" customFormat="1" x14ac:dyDescent="0.1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</row>
    <row r="1428" spans="1:10" s="13" customFormat="1" x14ac:dyDescent="0.1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</row>
    <row r="1429" spans="1:10" s="13" customFormat="1" x14ac:dyDescent="0.1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</row>
    <row r="1430" spans="1:10" s="13" customFormat="1" x14ac:dyDescent="0.1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</row>
    <row r="1431" spans="1:10" s="13" customFormat="1" x14ac:dyDescent="0.1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</row>
    <row r="1432" spans="1:10" s="13" customFormat="1" x14ac:dyDescent="0.1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</row>
    <row r="1433" spans="1:10" s="13" customFormat="1" x14ac:dyDescent="0.1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</row>
    <row r="1434" spans="1:10" s="13" customFormat="1" x14ac:dyDescent="0.1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</row>
    <row r="1435" spans="1:10" s="13" customFormat="1" x14ac:dyDescent="0.1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</row>
    <row r="1436" spans="1:10" s="13" customFormat="1" x14ac:dyDescent="0.1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</row>
    <row r="1437" spans="1:10" s="13" customFormat="1" x14ac:dyDescent="0.1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</row>
    <row r="1438" spans="1:10" s="13" customFormat="1" x14ac:dyDescent="0.1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</row>
    <row r="1439" spans="1:10" s="13" customFormat="1" x14ac:dyDescent="0.1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</row>
    <row r="1440" spans="1:10" s="13" customFormat="1" x14ac:dyDescent="0.1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</row>
    <row r="1441" spans="1:10" s="13" customFormat="1" x14ac:dyDescent="0.1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</row>
    <row r="1442" spans="1:10" s="13" customFormat="1" x14ac:dyDescent="0.1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</row>
    <row r="1443" spans="1:10" s="13" customFormat="1" x14ac:dyDescent="0.1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</row>
    <row r="1444" spans="1:10" s="13" customFormat="1" x14ac:dyDescent="0.1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</row>
    <row r="1445" spans="1:10" s="13" customFormat="1" x14ac:dyDescent="0.1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</row>
    <row r="1446" spans="1:10" s="13" customFormat="1" x14ac:dyDescent="0.1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</row>
    <row r="1447" spans="1:10" s="13" customFormat="1" x14ac:dyDescent="0.1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</row>
    <row r="1448" spans="1:10" s="13" customFormat="1" x14ac:dyDescent="0.1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</row>
    <row r="1449" spans="1:10" s="13" customFormat="1" x14ac:dyDescent="0.1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</row>
    <row r="1450" spans="1:10" s="13" customFormat="1" x14ac:dyDescent="0.1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</row>
    <row r="1451" spans="1:10" s="13" customFormat="1" x14ac:dyDescent="0.1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</row>
    <row r="1452" spans="1:10" s="13" customFormat="1" x14ac:dyDescent="0.1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</row>
    <row r="1453" spans="1:10" s="13" customFormat="1" x14ac:dyDescent="0.1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</row>
    <row r="1454" spans="1:10" s="13" customFormat="1" x14ac:dyDescent="0.1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</row>
    <row r="1455" spans="1:10" s="13" customFormat="1" x14ac:dyDescent="0.1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</row>
    <row r="1456" spans="1:10" s="13" customFormat="1" x14ac:dyDescent="0.1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</row>
    <row r="1457" spans="1:10" s="13" customFormat="1" x14ac:dyDescent="0.1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</row>
    <row r="1458" spans="1:10" s="13" customFormat="1" x14ac:dyDescent="0.1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</row>
    <row r="1459" spans="1:10" s="13" customFormat="1" x14ac:dyDescent="0.1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</row>
    <row r="1460" spans="1:10" s="13" customFormat="1" x14ac:dyDescent="0.1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</row>
    <row r="1461" spans="1:10" s="13" customFormat="1" x14ac:dyDescent="0.1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</row>
    <row r="1462" spans="1:10" s="13" customFormat="1" x14ac:dyDescent="0.1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</row>
    <row r="1463" spans="1:10" s="13" customFormat="1" x14ac:dyDescent="0.1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</row>
    <row r="1464" spans="1:10" s="13" customFormat="1" x14ac:dyDescent="0.1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</row>
    <row r="1465" spans="1:10" s="13" customFormat="1" x14ac:dyDescent="0.1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</row>
    <row r="1466" spans="1:10" s="13" customFormat="1" x14ac:dyDescent="0.1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</row>
    <row r="1467" spans="1:10" s="13" customFormat="1" x14ac:dyDescent="0.1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</row>
    <row r="1468" spans="1:10" s="13" customFormat="1" x14ac:dyDescent="0.1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</row>
    <row r="1469" spans="1:10" s="13" customFormat="1" x14ac:dyDescent="0.1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</row>
    <row r="1470" spans="1:10" s="13" customFormat="1" x14ac:dyDescent="0.1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</row>
    <row r="1471" spans="1:10" s="13" customFormat="1" x14ac:dyDescent="0.1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</row>
    <row r="1472" spans="1:10" s="13" customFormat="1" x14ac:dyDescent="0.1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</row>
    <row r="1473" spans="1:10" s="13" customFormat="1" x14ac:dyDescent="0.1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</row>
    <row r="1474" spans="1:10" s="13" customFormat="1" x14ac:dyDescent="0.1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</row>
    <row r="1475" spans="1:10" s="13" customFormat="1" x14ac:dyDescent="0.1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</row>
    <row r="1476" spans="1:10" s="13" customFormat="1" x14ac:dyDescent="0.1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</row>
    <row r="1477" spans="1:10" s="13" customFormat="1" x14ac:dyDescent="0.1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</row>
    <row r="1478" spans="1:10" s="13" customFormat="1" x14ac:dyDescent="0.1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</row>
    <row r="1479" spans="1:10" s="13" customFormat="1" x14ac:dyDescent="0.1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</row>
    <row r="1480" spans="1:10" s="13" customFormat="1" x14ac:dyDescent="0.1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</row>
    <row r="1481" spans="1:10" s="13" customFormat="1" x14ac:dyDescent="0.1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</row>
    <row r="1482" spans="1:10" s="13" customFormat="1" x14ac:dyDescent="0.1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</row>
    <row r="1483" spans="1:10" s="13" customFormat="1" x14ac:dyDescent="0.1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</row>
    <row r="1484" spans="1:10" s="13" customFormat="1" x14ac:dyDescent="0.1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</row>
    <row r="1485" spans="1:10" s="13" customFormat="1" x14ac:dyDescent="0.1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</row>
    <row r="1486" spans="1:10" s="13" customFormat="1" x14ac:dyDescent="0.1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</row>
    <row r="1487" spans="1:10" s="13" customFormat="1" x14ac:dyDescent="0.1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</row>
    <row r="1488" spans="1:10" s="13" customFormat="1" x14ac:dyDescent="0.1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</row>
    <row r="1489" spans="1:10" s="13" customFormat="1" x14ac:dyDescent="0.1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</row>
    <row r="1490" spans="1:10" s="13" customFormat="1" x14ac:dyDescent="0.1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</row>
    <row r="1491" spans="1:10" s="13" customFormat="1" x14ac:dyDescent="0.1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</row>
    <row r="1492" spans="1:10" s="13" customFormat="1" x14ac:dyDescent="0.1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</row>
    <row r="1493" spans="1:10" s="13" customFormat="1" x14ac:dyDescent="0.1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</row>
    <row r="1494" spans="1:10" s="13" customFormat="1" x14ac:dyDescent="0.1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</row>
    <row r="1495" spans="1:10" s="13" customFormat="1" x14ac:dyDescent="0.1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</row>
    <row r="1496" spans="1:10" s="13" customFormat="1" x14ac:dyDescent="0.1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</row>
    <row r="1497" spans="1:10" s="13" customFormat="1" x14ac:dyDescent="0.1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</row>
    <row r="1498" spans="1:10" s="13" customFormat="1" x14ac:dyDescent="0.1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</row>
    <row r="1499" spans="1:10" s="13" customFormat="1" x14ac:dyDescent="0.1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</row>
    <row r="1500" spans="1:10" s="13" customFormat="1" x14ac:dyDescent="0.1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</row>
    <row r="1501" spans="1:10" s="13" customFormat="1" x14ac:dyDescent="0.1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</row>
    <row r="1502" spans="1:10" s="13" customFormat="1" x14ac:dyDescent="0.1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</row>
    <row r="1503" spans="1:10" s="13" customFormat="1" x14ac:dyDescent="0.1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</row>
    <row r="1504" spans="1:10" s="13" customFormat="1" x14ac:dyDescent="0.1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</row>
    <row r="1505" spans="1:10" s="13" customFormat="1" x14ac:dyDescent="0.1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</row>
    <row r="1506" spans="1:10" s="13" customFormat="1" x14ac:dyDescent="0.1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</row>
    <row r="1507" spans="1:10" s="13" customFormat="1" x14ac:dyDescent="0.1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</row>
    <row r="1508" spans="1:10" s="13" customFormat="1" x14ac:dyDescent="0.1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</row>
    <row r="1509" spans="1:10" s="13" customFormat="1" x14ac:dyDescent="0.1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</row>
    <row r="1510" spans="1:10" s="13" customFormat="1" x14ac:dyDescent="0.1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</row>
    <row r="1511" spans="1:10" s="13" customFormat="1" x14ac:dyDescent="0.1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</row>
    <row r="1512" spans="1:10" s="13" customFormat="1" x14ac:dyDescent="0.1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</row>
    <row r="1513" spans="1:10" s="13" customFormat="1" x14ac:dyDescent="0.1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</row>
    <row r="1514" spans="1:10" s="13" customFormat="1" x14ac:dyDescent="0.1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</row>
    <row r="1515" spans="1:10" s="13" customFormat="1" x14ac:dyDescent="0.1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</row>
    <row r="1516" spans="1:10" s="13" customFormat="1" x14ac:dyDescent="0.1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</row>
    <row r="1517" spans="1:10" s="13" customFormat="1" x14ac:dyDescent="0.1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</row>
    <row r="1518" spans="1:10" s="13" customFormat="1" x14ac:dyDescent="0.1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</row>
    <row r="1519" spans="1:10" s="13" customFormat="1" x14ac:dyDescent="0.1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</row>
    <row r="1520" spans="1:10" s="13" customFormat="1" x14ac:dyDescent="0.1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</row>
    <row r="1521" spans="1:10" s="13" customFormat="1" x14ac:dyDescent="0.1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</row>
    <row r="1522" spans="1:10" s="13" customFormat="1" x14ac:dyDescent="0.1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</row>
    <row r="1523" spans="1:10" s="13" customFormat="1" x14ac:dyDescent="0.1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</row>
    <row r="1524" spans="1:10" s="13" customFormat="1" x14ac:dyDescent="0.1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</row>
    <row r="1525" spans="1:10" s="13" customFormat="1" x14ac:dyDescent="0.1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</row>
    <row r="1526" spans="1:10" s="13" customFormat="1" x14ac:dyDescent="0.1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</row>
    <row r="1527" spans="1:10" s="13" customFormat="1" x14ac:dyDescent="0.1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</row>
    <row r="1528" spans="1:10" s="13" customFormat="1" x14ac:dyDescent="0.1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</row>
    <row r="1529" spans="1:10" s="13" customFormat="1" x14ac:dyDescent="0.1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</row>
    <row r="1530" spans="1:10" s="13" customFormat="1" x14ac:dyDescent="0.1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</row>
    <row r="1531" spans="1:10" s="13" customFormat="1" x14ac:dyDescent="0.1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</row>
    <row r="1532" spans="1:10" s="13" customFormat="1" x14ac:dyDescent="0.1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</row>
    <row r="1533" spans="1:10" s="13" customFormat="1" x14ac:dyDescent="0.1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</row>
    <row r="1534" spans="1:10" s="13" customFormat="1" x14ac:dyDescent="0.1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</row>
    <row r="1535" spans="1:10" s="13" customFormat="1" x14ac:dyDescent="0.1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</row>
    <row r="1536" spans="1:10" s="13" customFormat="1" x14ac:dyDescent="0.1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</row>
    <row r="1537" spans="1:10" s="13" customFormat="1" x14ac:dyDescent="0.1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</row>
    <row r="1538" spans="1:10" s="13" customFormat="1" x14ac:dyDescent="0.1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</row>
    <row r="1539" spans="1:10" s="13" customFormat="1" x14ac:dyDescent="0.1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</row>
    <row r="1540" spans="1:10" s="13" customFormat="1" x14ac:dyDescent="0.1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</row>
    <row r="1541" spans="1:10" s="13" customFormat="1" x14ac:dyDescent="0.1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</row>
    <row r="1542" spans="1:10" s="13" customFormat="1" x14ac:dyDescent="0.1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</row>
    <row r="1543" spans="1:10" s="13" customFormat="1" x14ac:dyDescent="0.1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</row>
    <row r="1544" spans="1:10" s="13" customFormat="1" x14ac:dyDescent="0.1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</row>
    <row r="1545" spans="1:10" s="13" customFormat="1" x14ac:dyDescent="0.1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</row>
    <row r="1546" spans="1:10" s="13" customFormat="1" x14ac:dyDescent="0.1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</row>
    <row r="1547" spans="1:10" s="13" customFormat="1" x14ac:dyDescent="0.1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</row>
    <row r="1548" spans="1:10" s="13" customFormat="1" x14ac:dyDescent="0.1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</row>
    <row r="1549" spans="1:10" s="13" customFormat="1" x14ac:dyDescent="0.1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</row>
    <row r="1550" spans="1:10" s="13" customFormat="1" x14ac:dyDescent="0.1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</row>
    <row r="1551" spans="1:10" s="13" customFormat="1" x14ac:dyDescent="0.1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</row>
    <row r="1552" spans="1:10" s="13" customFormat="1" x14ac:dyDescent="0.1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</row>
    <row r="1553" spans="1:10" s="13" customFormat="1" x14ac:dyDescent="0.1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</row>
    <row r="1554" spans="1:10" s="13" customFormat="1" x14ac:dyDescent="0.1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</row>
    <row r="1555" spans="1:10" s="13" customFormat="1" x14ac:dyDescent="0.1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</row>
    <row r="1556" spans="1:10" s="13" customFormat="1" x14ac:dyDescent="0.1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</row>
    <row r="1557" spans="1:10" s="13" customFormat="1" x14ac:dyDescent="0.1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</row>
    <row r="1558" spans="1:10" s="13" customFormat="1" x14ac:dyDescent="0.1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</row>
    <row r="1559" spans="1:10" s="13" customFormat="1" x14ac:dyDescent="0.1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</row>
    <row r="1560" spans="1:10" s="13" customFormat="1" x14ac:dyDescent="0.1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</row>
    <row r="1561" spans="1:10" s="13" customFormat="1" x14ac:dyDescent="0.1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</row>
    <row r="1562" spans="1:10" s="13" customFormat="1" x14ac:dyDescent="0.1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</row>
    <row r="1563" spans="1:10" s="13" customFormat="1" x14ac:dyDescent="0.1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</row>
    <row r="1564" spans="1:10" s="13" customFormat="1" x14ac:dyDescent="0.1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</row>
    <row r="1565" spans="1:10" s="13" customFormat="1" x14ac:dyDescent="0.1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</row>
    <row r="1566" spans="1:10" s="13" customFormat="1" x14ac:dyDescent="0.1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</row>
    <row r="1567" spans="1:10" s="13" customFormat="1" x14ac:dyDescent="0.1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</row>
    <row r="1568" spans="1:10" s="13" customFormat="1" x14ac:dyDescent="0.1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</row>
    <row r="1569" spans="1:10" s="13" customFormat="1" x14ac:dyDescent="0.1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</row>
    <row r="1570" spans="1:10" s="13" customFormat="1" x14ac:dyDescent="0.1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</row>
    <row r="1571" spans="1:10" s="13" customFormat="1" x14ac:dyDescent="0.1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</row>
    <row r="1572" spans="1:10" s="13" customFormat="1" x14ac:dyDescent="0.1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</row>
    <row r="1573" spans="1:10" s="13" customFormat="1" x14ac:dyDescent="0.1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</row>
    <row r="1574" spans="1:10" s="13" customFormat="1" x14ac:dyDescent="0.1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</row>
    <row r="1575" spans="1:10" s="13" customFormat="1" x14ac:dyDescent="0.1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</row>
    <row r="1576" spans="1:10" s="13" customFormat="1" x14ac:dyDescent="0.1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</row>
    <row r="1577" spans="1:10" s="13" customFormat="1" x14ac:dyDescent="0.1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</row>
    <row r="1578" spans="1:10" s="13" customFormat="1" x14ac:dyDescent="0.1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</row>
    <row r="1579" spans="1:10" s="13" customFormat="1" x14ac:dyDescent="0.1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</row>
    <row r="1580" spans="1:10" s="13" customFormat="1" x14ac:dyDescent="0.1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</row>
    <row r="1581" spans="1:10" s="13" customFormat="1" x14ac:dyDescent="0.1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</row>
    <row r="1582" spans="1:10" s="13" customFormat="1" x14ac:dyDescent="0.1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</row>
    <row r="1583" spans="1:10" s="13" customFormat="1" x14ac:dyDescent="0.1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</row>
    <row r="1584" spans="1:10" s="13" customFormat="1" x14ac:dyDescent="0.1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</row>
    <row r="1585" spans="1:10" s="13" customFormat="1" x14ac:dyDescent="0.1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</row>
    <row r="1586" spans="1:10" s="13" customFormat="1" x14ac:dyDescent="0.1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</row>
    <row r="1587" spans="1:10" s="13" customFormat="1" x14ac:dyDescent="0.1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</row>
    <row r="1588" spans="1:10" s="13" customFormat="1" x14ac:dyDescent="0.1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</row>
    <row r="1589" spans="1:10" s="13" customFormat="1" x14ac:dyDescent="0.1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</row>
    <row r="1590" spans="1:10" s="13" customFormat="1" x14ac:dyDescent="0.1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</row>
    <row r="1591" spans="1:10" s="13" customFormat="1" x14ac:dyDescent="0.1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</row>
    <row r="1592" spans="1:10" s="13" customFormat="1" x14ac:dyDescent="0.1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</row>
    <row r="1593" spans="1:10" s="13" customFormat="1" x14ac:dyDescent="0.1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</row>
    <row r="1594" spans="1:10" s="13" customFormat="1" x14ac:dyDescent="0.1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</row>
    <row r="1595" spans="1:10" s="13" customFormat="1" x14ac:dyDescent="0.1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</row>
    <row r="1596" spans="1:10" s="13" customFormat="1" x14ac:dyDescent="0.1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</row>
    <row r="1597" spans="1:10" s="13" customFormat="1" x14ac:dyDescent="0.1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</row>
    <row r="1598" spans="1:10" s="13" customFormat="1" x14ac:dyDescent="0.1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</row>
    <row r="1599" spans="1:10" s="13" customFormat="1" x14ac:dyDescent="0.1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</row>
    <row r="1600" spans="1:10" s="13" customFormat="1" x14ac:dyDescent="0.1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</row>
    <row r="1601" spans="1:10" s="13" customFormat="1" x14ac:dyDescent="0.1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</row>
    <row r="1602" spans="1:10" s="13" customFormat="1" x14ac:dyDescent="0.1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</row>
    <row r="1603" spans="1:10" s="13" customFormat="1" x14ac:dyDescent="0.1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</row>
    <row r="1604" spans="1:10" s="13" customFormat="1" x14ac:dyDescent="0.1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</row>
    <row r="1605" spans="1:10" s="13" customFormat="1" x14ac:dyDescent="0.1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</row>
    <row r="1606" spans="1:10" s="13" customFormat="1" x14ac:dyDescent="0.1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</row>
    <row r="1607" spans="1:10" s="13" customFormat="1" x14ac:dyDescent="0.1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</row>
    <row r="1608" spans="1:10" s="13" customFormat="1" x14ac:dyDescent="0.1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</row>
    <row r="1609" spans="1:10" s="13" customFormat="1" x14ac:dyDescent="0.1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</row>
    <row r="1610" spans="1:10" s="13" customFormat="1" x14ac:dyDescent="0.1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</row>
    <row r="1611" spans="1:10" s="13" customFormat="1" x14ac:dyDescent="0.1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</row>
    <row r="1612" spans="1:10" s="13" customFormat="1" x14ac:dyDescent="0.1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</row>
    <row r="1613" spans="1:10" s="13" customFormat="1" x14ac:dyDescent="0.1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</row>
    <row r="1614" spans="1:10" s="13" customFormat="1" x14ac:dyDescent="0.1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</row>
    <row r="1615" spans="1:10" s="13" customFormat="1" x14ac:dyDescent="0.1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</row>
    <row r="1616" spans="1:10" s="13" customFormat="1" x14ac:dyDescent="0.1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</row>
    <row r="1617" spans="1:10" s="13" customFormat="1" x14ac:dyDescent="0.1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</row>
    <row r="1618" spans="1:10" s="13" customFormat="1" x14ac:dyDescent="0.1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</row>
    <row r="1619" spans="1:10" s="13" customFormat="1" x14ac:dyDescent="0.1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</row>
    <row r="1620" spans="1:10" s="13" customFormat="1" x14ac:dyDescent="0.1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</row>
    <row r="1621" spans="1:10" s="13" customFormat="1" x14ac:dyDescent="0.1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</row>
    <row r="1622" spans="1:10" s="13" customFormat="1" x14ac:dyDescent="0.1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</row>
    <row r="1623" spans="1:10" s="13" customFormat="1" x14ac:dyDescent="0.1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</row>
    <row r="1624" spans="1:10" s="13" customFormat="1" x14ac:dyDescent="0.1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</row>
    <row r="1625" spans="1:10" s="13" customFormat="1" x14ac:dyDescent="0.1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</row>
    <row r="1626" spans="1:10" s="13" customFormat="1" x14ac:dyDescent="0.1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</row>
    <row r="1627" spans="1:10" s="13" customFormat="1" x14ac:dyDescent="0.1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</row>
    <row r="1628" spans="1:10" s="13" customFormat="1" x14ac:dyDescent="0.1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</row>
    <row r="1629" spans="1:10" s="13" customFormat="1" x14ac:dyDescent="0.1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</row>
    <row r="1630" spans="1:10" s="13" customFormat="1" x14ac:dyDescent="0.1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</row>
    <row r="1631" spans="1:10" s="13" customFormat="1" x14ac:dyDescent="0.1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</row>
    <row r="1632" spans="1:10" s="13" customFormat="1" x14ac:dyDescent="0.1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</row>
    <row r="1633" spans="1:10" s="13" customFormat="1" x14ac:dyDescent="0.1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</row>
    <row r="1634" spans="1:10" s="13" customFormat="1" x14ac:dyDescent="0.1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</row>
    <row r="1635" spans="1:10" s="13" customFormat="1" x14ac:dyDescent="0.1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</row>
    <row r="1636" spans="1:10" s="13" customFormat="1" x14ac:dyDescent="0.1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</row>
    <row r="1637" spans="1:10" s="13" customFormat="1" x14ac:dyDescent="0.1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</row>
    <row r="1638" spans="1:10" s="13" customFormat="1" x14ac:dyDescent="0.1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</row>
    <row r="1639" spans="1:10" s="13" customFormat="1" x14ac:dyDescent="0.1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</row>
    <row r="1640" spans="1:10" s="13" customFormat="1" x14ac:dyDescent="0.1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</row>
    <row r="1641" spans="1:10" s="13" customFormat="1" x14ac:dyDescent="0.1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</row>
    <row r="1642" spans="1:10" s="13" customFormat="1" x14ac:dyDescent="0.1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</row>
    <row r="1643" spans="1:10" s="13" customFormat="1" x14ac:dyDescent="0.1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</row>
    <row r="1644" spans="1:10" s="13" customFormat="1" x14ac:dyDescent="0.1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</row>
    <row r="1645" spans="1:10" s="13" customFormat="1" x14ac:dyDescent="0.1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</row>
    <row r="1646" spans="1:10" s="13" customFormat="1" x14ac:dyDescent="0.1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</row>
    <row r="1647" spans="1:10" s="13" customFormat="1" x14ac:dyDescent="0.1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</row>
    <row r="1648" spans="1:10" s="13" customFormat="1" x14ac:dyDescent="0.1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</row>
    <row r="1649" spans="1:10" s="13" customFormat="1" x14ac:dyDescent="0.1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</row>
    <row r="1650" spans="1:10" s="13" customFormat="1" x14ac:dyDescent="0.1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</row>
    <row r="1651" spans="1:10" s="13" customFormat="1" x14ac:dyDescent="0.1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</row>
    <row r="1652" spans="1:10" s="13" customFormat="1" x14ac:dyDescent="0.1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</row>
    <row r="1653" spans="1:10" s="13" customFormat="1" x14ac:dyDescent="0.1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</row>
    <row r="1654" spans="1:10" s="13" customFormat="1" x14ac:dyDescent="0.1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</row>
    <row r="1655" spans="1:10" s="13" customFormat="1" x14ac:dyDescent="0.15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</row>
    <row r="1656" spans="1:10" s="13" customFormat="1" x14ac:dyDescent="0.15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</row>
    <row r="1657" spans="1:10" s="13" customFormat="1" x14ac:dyDescent="0.15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</row>
    <row r="1658" spans="1:10" s="13" customFormat="1" x14ac:dyDescent="0.15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</row>
    <row r="1659" spans="1:10" s="13" customFormat="1" x14ac:dyDescent="0.15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</row>
    <row r="1660" spans="1:10" s="13" customFormat="1" x14ac:dyDescent="0.15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</row>
    <row r="1661" spans="1:10" s="13" customFormat="1" x14ac:dyDescent="0.15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</row>
    <row r="1662" spans="1:10" s="13" customFormat="1" x14ac:dyDescent="0.15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</row>
    <row r="1663" spans="1:10" s="13" customFormat="1" x14ac:dyDescent="0.15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</row>
    <row r="1664" spans="1:10" s="13" customFormat="1" x14ac:dyDescent="0.15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</row>
    <row r="1665" spans="1:10" s="13" customFormat="1" x14ac:dyDescent="0.15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</row>
    <row r="1666" spans="1:10" s="13" customFormat="1" x14ac:dyDescent="0.15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</row>
    <row r="1667" spans="1:10" s="13" customFormat="1" x14ac:dyDescent="0.15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</row>
    <row r="1668" spans="1:10" s="13" customFormat="1" x14ac:dyDescent="0.15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</row>
    <row r="1669" spans="1:10" s="13" customFormat="1" x14ac:dyDescent="0.15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</row>
    <row r="1670" spans="1:10" s="13" customFormat="1" x14ac:dyDescent="0.15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</row>
    <row r="1671" spans="1:10" s="13" customFormat="1" x14ac:dyDescent="0.15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</row>
    <row r="1672" spans="1:10" s="13" customFormat="1" x14ac:dyDescent="0.15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</row>
    <row r="1673" spans="1:10" s="13" customFormat="1" x14ac:dyDescent="0.15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</row>
    <row r="1674" spans="1:10" s="13" customFormat="1" x14ac:dyDescent="0.15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</row>
    <row r="1675" spans="1:10" s="13" customFormat="1" x14ac:dyDescent="0.15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</row>
    <row r="1676" spans="1:10" s="13" customFormat="1" x14ac:dyDescent="0.15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</row>
    <row r="1677" spans="1:10" s="13" customFormat="1" x14ac:dyDescent="0.15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</row>
    <row r="1678" spans="1:10" s="13" customFormat="1" x14ac:dyDescent="0.15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</row>
    <row r="1679" spans="1:10" s="13" customFormat="1" x14ac:dyDescent="0.15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</row>
    <row r="1680" spans="1:10" s="13" customFormat="1" x14ac:dyDescent="0.15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</row>
    <row r="1681" spans="1:10" s="13" customFormat="1" x14ac:dyDescent="0.15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</row>
    <row r="1682" spans="1:10" s="13" customFormat="1" x14ac:dyDescent="0.15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</row>
    <row r="1683" spans="1:10" s="13" customFormat="1" x14ac:dyDescent="0.15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</row>
    <row r="1684" spans="1:10" s="13" customFormat="1" x14ac:dyDescent="0.15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</row>
    <row r="1685" spans="1:10" s="13" customFormat="1" x14ac:dyDescent="0.15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</row>
    <row r="1686" spans="1:10" s="13" customFormat="1" x14ac:dyDescent="0.15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</row>
    <row r="1687" spans="1:10" s="13" customFormat="1" x14ac:dyDescent="0.15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</row>
    <row r="1688" spans="1:10" s="13" customFormat="1" x14ac:dyDescent="0.15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</row>
    <row r="1689" spans="1:10" s="13" customFormat="1" x14ac:dyDescent="0.15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</row>
    <row r="1690" spans="1:10" s="13" customFormat="1" x14ac:dyDescent="0.15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</row>
    <row r="1691" spans="1:10" s="13" customFormat="1" x14ac:dyDescent="0.15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</row>
    <row r="1692" spans="1:10" s="13" customFormat="1" x14ac:dyDescent="0.15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</row>
    <row r="1693" spans="1:10" s="13" customFormat="1" x14ac:dyDescent="0.15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</row>
    <row r="1694" spans="1:10" s="13" customFormat="1" x14ac:dyDescent="0.15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</row>
    <row r="1695" spans="1:10" s="13" customFormat="1" x14ac:dyDescent="0.15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</row>
    <row r="1696" spans="1:10" s="13" customFormat="1" x14ac:dyDescent="0.15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</row>
    <row r="1697" spans="1:10" s="13" customFormat="1" x14ac:dyDescent="0.15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</row>
    <row r="1698" spans="1:10" s="13" customFormat="1" x14ac:dyDescent="0.15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</row>
    <row r="1699" spans="1:10" s="13" customFormat="1" x14ac:dyDescent="0.15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</row>
    <row r="1700" spans="1:10" s="13" customFormat="1" x14ac:dyDescent="0.15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</row>
    <row r="1701" spans="1:10" s="13" customFormat="1" x14ac:dyDescent="0.15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</row>
    <row r="1702" spans="1:10" s="13" customFormat="1" x14ac:dyDescent="0.15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</row>
    <row r="1703" spans="1:10" s="13" customFormat="1" x14ac:dyDescent="0.15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</row>
    <row r="1704" spans="1:10" s="13" customFormat="1" x14ac:dyDescent="0.15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</row>
    <row r="1705" spans="1:10" s="13" customFormat="1" x14ac:dyDescent="0.15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</row>
    <row r="1706" spans="1:10" s="13" customFormat="1" x14ac:dyDescent="0.15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</row>
    <row r="1707" spans="1:10" s="13" customFormat="1" x14ac:dyDescent="0.15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</row>
    <row r="1708" spans="1:10" s="13" customFormat="1" x14ac:dyDescent="0.15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</row>
    <row r="1709" spans="1:10" s="13" customFormat="1" x14ac:dyDescent="0.15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</row>
    <row r="1710" spans="1:10" s="13" customFormat="1" x14ac:dyDescent="0.15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</row>
    <row r="1711" spans="1:10" s="13" customFormat="1" x14ac:dyDescent="0.15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</row>
    <row r="1712" spans="1:10" s="13" customFormat="1" x14ac:dyDescent="0.15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</row>
    <row r="1713" spans="1:10" s="13" customFormat="1" x14ac:dyDescent="0.15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</row>
    <row r="1714" spans="1:10" s="13" customFormat="1" x14ac:dyDescent="0.15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</row>
    <row r="1715" spans="1:10" s="13" customFormat="1" x14ac:dyDescent="0.15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</row>
    <row r="1716" spans="1:10" s="13" customFormat="1" x14ac:dyDescent="0.15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</row>
    <row r="1717" spans="1:10" s="13" customFormat="1" x14ac:dyDescent="0.15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</row>
    <row r="1718" spans="1:10" s="13" customFormat="1" x14ac:dyDescent="0.15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</row>
    <row r="1719" spans="1:10" s="13" customFormat="1" x14ac:dyDescent="0.15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</row>
    <row r="1720" spans="1:10" s="13" customFormat="1" x14ac:dyDescent="0.15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</row>
    <row r="1721" spans="1:10" s="13" customFormat="1" x14ac:dyDescent="0.15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</row>
    <row r="1722" spans="1:10" s="13" customFormat="1" x14ac:dyDescent="0.15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</row>
    <row r="1723" spans="1:10" s="13" customFormat="1" x14ac:dyDescent="0.15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</row>
    <row r="1724" spans="1:10" s="13" customFormat="1" x14ac:dyDescent="0.15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</row>
    <row r="1725" spans="1:10" s="13" customFormat="1" x14ac:dyDescent="0.15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</row>
    <row r="1726" spans="1:10" s="13" customFormat="1" x14ac:dyDescent="0.15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</row>
    <row r="1727" spans="1:10" s="13" customFormat="1" x14ac:dyDescent="0.15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</row>
    <row r="1728" spans="1:10" s="13" customFormat="1" x14ac:dyDescent="0.15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</row>
    <row r="1729" spans="1:10" s="13" customFormat="1" x14ac:dyDescent="0.15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</row>
    <row r="1730" spans="1:10" s="13" customFormat="1" x14ac:dyDescent="0.15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</row>
    <row r="1731" spans="1:10" s="13" customFormat="1" x14ac:dyDescent="0.15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</row>
    <row r="1732" spans="1:10" s="13" customFormat="1" x14ac:dyDescent="0.15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</row>
    <row r="1733" spans="1:10" s="13" customFormat="1" x14ac:dyDescent="0.15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</row>
    <row r="1734" spans="1:10" s="13" customFormat="1" x14ac:dyDescent="0.15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</row>
    <row r="1735" spans="1:10" s="13" customFormat="1" x14ac:dyDescent="0.15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</row>
    <row r="1736" spans="1:10" s="13" customFormat="1" x14ac:dyDescent="0.15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</row>
    <row r="1737" spans="1:10" s="13" customFormat="1" x14ac:dyDescent="0.15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</row>
    <row r="1738" spans="1:10" s="13" customFormat="1" x14ac:dyDescent="0.15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</row>
    <row r="1739" spans="1:10" s="13" customFormat="1" x14ac:dyDescent="0.15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</row>
    <row r="1740" spans="1:10" s="13" customFormat="1" x14ac:dyDescent="0.15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</row>
    <row r="1741" spans="1:10" s="13" customFormat="1" x14ac:dyDescent="0.15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</row>
    <row r="1742" spans="1:10" s="13" customFormat="1" x14ac:dyDescent="0.15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</row>
    <row r="1743" spans="1:10" s="13" customFormat="1" x14ac:dyDescent="0.15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</row>
    <row r="1744" spans="1:10" s="13" customFormat="1" x14ac:dyDescent="0.15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</row>
    <row r="1745" spans="1:10" s="13" customFormat="1" x14ac:dyDescent="0.15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</row>
    <row r="1746" spans="1:10" s="13" customFormat="1" x14ac:dyDescent="0.15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</row>
    <row r="1747" spans="1:10" s="13" customFormat="1" x14ac:dyDescent="0.15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</row>
    <row r="1748" spans="1:10" s="13" customFormat="1" x14ac:dyDescent="0.15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</row>
    <row r="1749" spans="1:10" s="13" customFormat="1" x14ac:dyDescent="0.15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</row>
    <row r="1750" spans="1:10" s="13" customFormat="1" x14ac:dyDescent="0.15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</row>
    <row r="1751" spans="1:10" s="13" customFormat="1" x14ac:dyDescent="0.15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</row>
    <row r="1752" spans="1:10" s="13" customFormat="1" x14ac:dyDescent="0.15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</row>
    <row r="1753" spans="1:10" s="13" customFormat="1" x14ac:dyDescent="0.15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</row>
    <row r="1754" spans="1:10" s="13" customFormat="1" x14ac:dyDescent="0.15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</row>
    <row r="1755" spans="1:10" s="13" customFormat="1" x14ac:dyDescent="0.15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</row>
    <row r="1756" spans="1:10" s="13" customFormat="1" x14ac:dyDescent="0.15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</row>
    <row r="1757" spans="1:10" s="13" customFormat="1" x14ac:dyDescent="0.15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</row>
    <row r="1758" spans="1:10" s="13" customFormat="1" x14ac:dyDescent="0.15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</row>
    <row r="1759" spans="1:10" s="13" customFormat="1" x14ac:dyDescent="0.15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</row>
    <row r="1760" spans="1:10" s="13" customFormat="1" x14ac:dyDescent="0.15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</row>
    <row r="1761" spans="1:10" s="13" customFormat="1" x14ac:dyDescent="0.15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</row>
    <row r="1762" spans="1:10" s="13" customFormat="1" x14ac:dyDescent="0.15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</row>
    <row r="1763" spans="1:10" s="13" customFormat="1" x14ac:dyDescent="0.15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</row>
    <row r="1764" spans="1:10" s="13" customFormat="1" x14ac:dyDescent="0.15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</row>
    <row r="1765" spans="1:10" s="13" customFormat="1" x14ac:dyDescent="0.15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</row>
    <row r="1766" spans="1:10" s="13" customFormat="1" x14ac:dyDescent="0.15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</row>
    <row r="1767" spans="1:10" s="13" customFormat="1" x14ac:dyDescent="0.15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</row>
    <row r="1768" spans="1:10" s="13" customFormat="1" x14ac:dyDescent="0.15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</row>
    <row r="1769" spans="1:10" s="13" customFormat="1" x14ac:dyDescent="0.15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</row>
    <row r="1770" spans="1:10" s="13" customFormat="1" x14ac:dyDescent="0.15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</row>
    <row r="1771" spans="1:10" s="13" customFormat="1" x14ac:dyDescent="0.15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</row>
    <row r="1772" spans="1:10" s="13" customFormat="1" x14ac:dyDescent="0.15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</row>
    <row r="1773" spans="1:10" s="13" customFormat="1" x14ac:dyDescent="0.15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</row>
    <row r="1774" spans="1:10" s="13" customFormat="1" x14ac:dyDescent="0.15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</row>
    <row r="1775" spans="1:10" s="13" customFormat="1" x14ac:dyDescent="0.15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</row>
    <row r="1776" spans="1:10" s="13" customFormat="1" x14ac:dyDescent="0.15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</row>
    <row r="1777" spans="1:10" s="13" customFormat="1" x14ac:dyDescent="0.15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</row>
    <row r="1778" spans="1:10" s="13" customFormat="1" x14ac:dyDescent="0.15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</row>
    <row r="1779" spans="1:10" s="13" customFormat="1" x14ac:dyDescent="0.15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</row>
    <row r="1780" spans="1:10" s="13" customFormat="1" x14ac:dyDescent="0.15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</row>
    <row r="1781" spans="1:10" s="13" customFormat="1" x14ac:dyDescent="0.15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</row>
    <row r="1782" spans="1:10" s="13" customFormat="1" x14ac:dyDescent="0.15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</row>
    <row r="1783" spans="1:10" s="13" customFormat="1" x14ac:dyDescent="0.15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</row>
    <row r="1784" spans="1:10" s="13" customFormat="1" x14ac:dyDescent="0.15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</row>
    <row r="1785" spans="1:10" s="13" customFormat="1" x14ac:dyDescent="0.15"/>
    <row r="1786" spans="1:10" s="13" customFormat="1" x14ac:dyDescent="0.15"/>
    <row r="1787" spans="1:10" s="13" customFormat="1" x14ac:dyDescent="0.15"/>
    <row r="1788" spans="1:10" s="13" customFormat="1" x14ac:dyDescent="0.15"/>
    <row r="1789" spans="1:10" s="13" customFormat="1" x14ac:dyDescent="0.15"/>
    <row r="1790" spans="1:10" s="13" customFormat="1" x14ac:dyDescent="0.15"/>
    <row r="1791" spans="1:10" s="13" customFormat="1" x14ac:dyDescent="0.15"/>
    <row r="1792" spans="1:10" s="13" customFormat="1" x14ac:dyDescent="0.15"/>
    <row r="1793" s="13" customFormat="1" x14ac:dyDescent="0.15"/>
    <row r="1794" s="13" customFormat="1" x14ac:dyDescent="0.15"/>
    <row r="1795" s="13" customFormat="1" x14ac:dyDescent="0.15"/>
    <row r="1796" s="13" customFormat="1" x14ac:dyDescent="0.15"/>
    <row r="1797" s="13" customFormat="1" x14ac:dyDescent="0.15"/>
    <row r="1798" s="13" customFormat="1" x14ac:dyDescent="0.15"/>
    <row r="1799" s="13" customFormat="1" x14ac:dyDescent="0.15"/>
    <row r="1800" s="13" customFormat="1" x14ac:dyDescent="0.15"/>
    <row r="1801" s="13" customFormat="1" x14ac:dyDescent="0.15"/>
    <row r="1802" s="13" customFormat="1" x14ac:dyDescent="0.15"/>
    <row r="1803" s="13" customFormat="1" x14ac:dyDescent="0.15"/>
    <row r="1804" s="13" customFormat="1" x14ac:dyDescent="0.15"/>
    <row r="1805" s="13" customFormat="1" x14ac:dyDescent="0.15"/>
    <row r="1806" s="13" customFormat="1" x14ac:dyDescent="0.15"/>
    <row r="1807" s="13" customFormat="1" x14ac:dyDescent="0.15"/>
    <row r="1808" s="13" customFormat="1" x14ac:dyDescent="0.15"/>
    <row r="1809" s="13" customFormat="1" x14ac:dyDescent="0.15"/>
    <row r="1810" s="13" customFormat="1" x14ac:dyDescent="0.15"/>
    <row r="1811" s="13" customFormat="1" x14ac:dyDescent="0.15"/>
    <row r="1812" s="13" customFormat="1" x14ac:dyDescent="0.15"/>
    <row r="1813" s="13" customFormat="1" x14ac:dyDescent="0.15"/>
    <row r="1814" s="13" customFormat="1" x14ac:dyDescent="0.15"/>
    <row r="1815" s="13" customFormat="1" x14ac:dyDescent="0.15"/>
    <row r="1816" s="13" customFormat="1" x14ac:dyDescent="0.15"/>
    <row r="1817" s="13" customFormat="1" x14ac:dyDescent="0.15"/>
    <row r="1818" s="13" customFormat="1" x14ac:dyDescent="0.15"/>
    <row r="1819" s="13" customFormat="1" x14ac:dyDescent="0.15"/>
    <row r="1820" s="13" customFormat="1" x14ac:dyDescent="0.15"/>
    <row r="1821" s="13" customFormat="1" x14ac:dyDescent="0.15"/>
    <row r="1822" s="13" customFormat="1" x14ac:dyDescent="0.15"/>
    <row r="1823" s="13" customFormat="1" x14ac:dyDescent="0.15"/>
    <row r="1824" s="13" customFormat="1" x14ac:dyDescent="0.15"/>
    <row r="1825" s="13" customFormat="1" x14ac:dyDescent="0.15"/>
    <row r="1826" s="13" customFormat="1" x14ac:dyDescent="0.15"/>
    <row r="1827" s="13" customFormat="1" x14ac:dyDescent="0.15"/>
    <row r="1828" s="13" customFormat="1" x14ac:dyDescent="0.15"/>
    <row r="1829" s="13" customFormat="1" x14ac:dyDescent="0.15"/>
    <row r="1830" s="13" customFormat="1" x14ac:dyDescent="0.15"/>
    <row r="1831" s="13" customFormat="1" x14ac:dyDescent="0.15"/>
    <row r="1832" s="13" customFormat="1" x14ac:dyDescent="0.15"/>
    <row r="1833" s="13" customFormat="1" x14ac:dyDescent="0.15"/>
    <row r="1834" s="13" customFormat="1" x14ac:dyDescent="0.15"/>
    <row r="1835" s="13" customFormat="1" x14ac:dyDescent="0.15"/>
    <row r="1836" s="13" customFormat="1" x14ac:dyDescent="0.15"/>
    <row r="1837" s="13" customFormat="1" x14ac:dyDescent="0.15"/>
    <row r="1838" s="13" customFormat="1" x14ac:dyDescent="0.15"/>
    <row r="1839" s="13" customFormat="1" x14ac:dyDescent="0.15"/>
    <row r="1840" s="13" customFormat="1" x14ac:dyDescent="0.15"/>
    <row r="1841" s="13" customFormat="1" x14ac:dyDescent="0.15"/>
    <row r="1842" s="13" customFormat="1" x14ac:dyDescent="0.15"/>
    <row r="1843" s="13" customFormat="1" x14ac:dyDescent="0.15"/>
    <row r="1844" s="13" customFormat="1" x14ac:dyDescent="0.15"/>
    <row r="1845" s="13" customFormat="1" x14ac:dyDescent="0.15"/>
    <row r="1846" s="13" customFormat="1" x14ac:dyDescent="0.15"/>
    <row r="1847" s="13" customFormat="1" x14ac:dyDescent="0.15"/>
    <row r="1848" s="13" customFormat="1" x14ac:dyDescent="0.15"/>
    <row r="1849" s="13" customFormat="1" x14ac:dyDescent="0.15"/>
    <row r="1850" s="13" customFormat="1" x14ac:dyDescent="0.15"/>
    <row r="1851" s="13" customFormat="1" x14ac:dyDescent="0.15"/>
    <row r="1852" s="13" customFormat="1" x14ac:dyDescent="0.15"/>
    <row r="1853" s="13" customFormat="1" x14ac:dyDescent="0.15"/>
    <row r="1854" s="13" customFormat="1" x14ac:dyDescent="0.15"/>
    <row r="1855" s="13" customFormat="1" x14ac:dyDescent="0.15"/>
    <row r="1856" s="13" customFormat="1" x14ac:dyDescent="0.15"/>
    <row r="1857" s="13" customFormat="1" x14ac:dyDescent="0.15"/>
    <row r="1858" s="13" customFormat="1" x14ac:dyDescent="0.15"/>
    <row r="1859" s="13" customFormat="1" x14ac:dyDescent="0.15"/>
    <row r="1860" s="13" customFormat="1" x14ac:dyDescent="0.15"/>
    <row r="1861" s="13" customFormat="1" x14ac:dyDescent="0.15"/>
    <row r="1862" s="13" customFormat="1" x14ac:dyDescent="0.15"/>
    <row r="1863" s="13" customFormat="1" x14ac:dyDescent="0.15"/>
    <row r="1864" s="13" customFormat="1" x14ac:dyDescent="0.15"/>
    <row r="1865" s="13" customFormat="1" x14ac:dyDescent="0.15"/>
    <row r="1866" s="13" customFormat="1" x14ac:dyDescent="0.15"/>
    <row r="1867" s="13" customFormat="1" x14ac:dyDescent="0.15"/>
    <row r="1868" s="13" customFormat="1" x14ac:dyDescent="0.15"/>
    <row r="1869" s="13" customFormat="1" x14ac:dyDescent="0.15"/>
    <row r="1870" s="13" customFormat="1" x14ac:dyDescent="0.15"/>
    <row r="1871" s="13" customFormat="1" x14ac:dyDescent="0.15"/>
    <row r="1872" s="13" customFormat="1" x14ac:dyDescent="0.15"/>
    <row r="1873" s="13" customFormat="1" x14ac:dyDescent="0.15"/>
    <row r="1874" s="13" customFormat="1" x14ac:dyDescent="0.15"/>
    <row r="1875" s="13" customFormat="1" x14ac:dyDescent="0.15"/>
    <row r="1876" s="13" customFormat="1" x14ac:dyDescent="0.15"/>
    <row r="1877" s="13" customFormat="1" x14ac:dyDescent="0.15"/>
    <row r="1878" s="13" customFormat="1" x14ac:dyDescent="0.15"/>
    <row r="1879" s="13" customFormat="1" x14ac:dyDescent="0.15"/>
    <row r="1880" s="13" customFormat="1" x14ac:dyDescent="0.15"/>
    <row r="1881" s="13" customFormat="1" x14ac:dyDescent="0.15"/>
    <row r="1882" s="13" customFormat="1" x14ac:dyDescent="0.15"/>
    <row r="1883" s="13" customFormat="1" x14ac:dyDescent="0.15"/>
    <row r="1884" s="13" customFormat="1" x14ac:dyDescent="0.15"/>
    <row r="1885" s="13" customFormat="1" x14ac:dyDescent="0.15"/>
    <row r="1886" s="13" customFormat="1" x14ac:dyDescent="0.15"/>
    <row r="1887" s="13" customFormat="1" x14ac:dyDescent="0.15"/>
    <row r="1888" s="13" customFormat="1" x14ac:dyDescent="0.15"/>
    <row r="1889" s="13" customFormat="1" x14ac:dyDescent="0.15"/>
    <row r="1890" s="13" customFormat="1" x14ac:dyDescent="0.15"/>
    <row r="1891" s="13" customFormat="1" x14ac:dyDescent="0.15"/>
    <row r="1892" s="13" customFormat="1" x14ac:dyDescent="0.15"/>
    <row r="1893" s="13" customFormat="1" x14ac:dyDescent="0.15"/>
    <row r="1894" s="13" customFormat="1" x14ac:dyDescent="0.15"/>
    <row r="1895" s="13" customFormat="1" x14ac:dyDescent="0.15"/>
    <row r="1896" s="13" customFormat="1" x14ac:dyDescent="0.15"/>
    <row r="1897" s="13" customFormat="1" x14ac:dyDescent="0.15"/>
    <row r="1898" s="13" customFormat="1" x14ac:dyDescent="0.15"/>
    <row r="1899" s="13" customFormat="1" x14ac:dyDescent="0.15"/>
    <row r="1900" s="13" customFormat="1" x14ac:dyDescent="0.15"/>
    <row r="1901" s="13" customFormat="1" x14ac:dyDescent="0.15"/>
    <row r="1902" s="13" customFormat="1" x14ac:dyDescent="0.15"/>
    <row r="1903" s="13" customFormat="1" x14ac:dyDescent="0.15"/>
    <row r="1904" s="13" customFormat="1" x14ac:dyDescent="0.15"/>
    <row r="1905" s="13" customFormat="1" x14ac:dyDescent="0.15"/>
    <row r="1906" s="13" customFormat="1" x14ac:dyDescent="0.15"/>
    <row r="1907" s="13" customFormat="1" x14ac:dyDescent="0.15"/>
    <row r="1908" s="13" customFormat="1" x14ac:dyDescent="0.15"/>
    <row r="1909" s="13" customFormat="1" x14ac:dyDescent="0.15"/>
    <row r="1910" s="13" customFormat="1" x14ac:dyDescent="0.15"/>
    <row r="1911" s="13" customFormat="1" x14ac:dyDescent="0.15"/>
    <row r="1912" s="13" customFormat="1" x14ac:dyDescent="0.15"/>
    <row r="1913" s="13" customFormat="1" x14ac:dyDescent="0.15"/>
    <row r="1914" s="13" customFormat="1" x14ac:dyDescent="0.15"/>
    <row r="1915" s="13" customFormat="1" x14ac:dyDescent="0.15"/>
    <row r="1916" s="13" customFormat="1" x14ac:dyDescent="0.15"/>
    <row r="1917" s="13" customFormat="1" x14ac:dyDescent="0.15"/>
    <row r="1918" s="13" customFormat="1" x14ac:dyDescent="0.15"/>
    <row r="1919" s="13" customFormat="1" x14ac:dyDescent="0.15"/>
    <row r="1920" s="13" customFormat="1" x14ac:dyDescent="0.15"/>
    <row r="1921" s="13" customFormat="1" x14ac:dyDescent="0.15"/>
    <row r="1922" s="13" customFormat="1" x14ac:dyDescent="0.15"/>
    <row r="1923" s="13" customFormat="1" x14ac:dyDescent="0.15"/>
    <row r="1924" s="13" customFormat="1" x14ac:dyDescent="0.15"/>
    <row r="1925" s="13" customFormat="1" x14ac:dyDescent="0.15"/>
    <row r="1926" s="13" customFormat="1" x14ac:dyDescent="0.15"/>
    <row r="1927" s="13" customFormat="1" x14ac:dyDescent="0.15"/>
    <row r="1928" s="13" customFormat="1" x14ac:dyDescent="0.15"/>
    <row r="1929" s="13" customFormat="1" x14ac:dyDescent="0.15"/>
    <row r="1930" s="13" customFormat="1" x14ac:dyDescent="0.15"/>
    <row r="1931" s="13" customFormat="1" x14ac:dyDescent="0.15"/>
    <row r="1932" s="13" customFormat="1" x14ac:dyDescent="0.15"/>
    <row r="1933" s="13" customFormat="1" x14ac:dyDescent="0.15"/>
    <row r="1934" s="13" customFormat="1" x14ac:dyDescent="0.15"/>
    <row r="1935" s="13" customFormat="1" x14ac:dyDescent="0.15"/>
    <row r="1936" s="13" customFormat="1" x14ac:dyDescent="0.15"/>
    <row r="1937" s="13" customFormat="1" x14ac:dyDescent="0.15"/>
    <row r="1938" s="13" customFormat="1" x14ac:dyDescent="0.15"/>
    <row r="1939" s="13" customFormat="1" x14ac:dyDescent="0.15"/>
    <row r="1940" s="13" customFormat="1" x14ac:dyDescent="0.15"/>
    <row r="1941" s="13" customFormat="1" x14ac:dyDescent="0.15"/>
    <row r="1942" s="13" customFormat="1" x14ac:dyDescent="0.15"/>
    <row r="1943" s="13" customFormat="1" x14ac:dyDescent="0.15"/>
    <row r="1944" s="13" customFormat="1" x14ac:dyDescent="0.15"/>
    <row r="1945" s="13" customFormat="1" x14ac:dyDescent="0.15"/>
    <row r="1946" s="13" customFormat="1" x14ac:dyDescent="0.15"/>
    <row r="1947" s="13" customFormat="1" x14ac:dyDescent="0.15"/>
    <row r="1948" s="13" customFormat="1" x14ac:dyDescent="0.15"/>
    <row r="1949" s="13" customFormat="1" x14ac:dyDescent="0.15"/>
    <row r="1950" s="13" customFormat="1" x14ac:dyDescent="0.15"/>
    <row r="1951" s="13" customFormat="1" x14ac:dyDescent="0.15"/>
    <row r="1952" s="13" customFormat="1" x14ac:dyDescent="0.15"/>
    <row r="1953" s="13" customFormat="1" x14ac:dyDescent="0.15"/>
    <row r="1954" s="13" customFormat="1" x14ac:dyDescent="0.15"/>
    <row r="1955" s="13" customFormat="1" x14ac:dyDescent="0.15"/>
    <row r="1956" s="13" customFormat="1" x14ac:dyDescent="0.15"/>
    <row r="1957" s="13" customFormat="1" x14ac:dyDescent="0.15"/>
    <row r="1958" s="13" customFormat="1" x14ac:dyDescent="0.15"/>
    <row r="1959" s="13" customFormat="1" x14ac:dyDescent="0.15"/>
    <row r="1960" s="13" customFormat="1" x14ac:dyDescent="0.15"/>
    <row r="1961" s="13" customFormat="1" x14ac:dyDescent="0.15"/>
    <row r="1962" s="13" customFormat="1" x14ac:dyDescent="0.15"/>
    <row r="1963" s="13" customFormat="1" x14ac:dyDescent="0.15"/>
    <row r="1964" s="13" customFormat="1" x14ac:dyDescent="0.15"/>
    <row r="1965" s="13" customFormat="1" x14ac:dyDescent="0.15"/>
    <row r="1966" s="13" customFormat="1" x14ac:dyDescent="0.15"/>
    <row r="1967" s="13" customFormat="1" x14ac:dyDescent="0.15"/>
    <row r="1968" s="13" customFormat="1" x14ac:dyDescent="0.15"/>
    <row r="1969" s="13" customFormat="1" x14ac:dyDescent="0.15"/>
    <row r="1970" s="13" customFormat="1" x14ac:dyDescent="0.15"/>
    <row r="1971" s="13" customFormat="1" x14ac:dyDescent="0.15"/>
    <row r="1972" s="13" customFormat="1" x14ac:dyDescent="0.15"/>
    <row r="1973" s="13" customFormat="1" x14ac:dyDescent="0.15"/>
    <row r="1974" s="13" customFormat="1" x14ac:dyDescent="0.15"/>
    <row r="1975" s="13" customFormat="1" x14ac:dyDescent="0.15"/>
    <row r="1976" s="13" customFormat="1" x14ac:dyDescent="0.15"/>
    <row r="1977" s="13" customFormat="1" x14ac:dyDescent="0.15"/>
    <row r="1978" s="13" customFormat="1" x14ac:dyDescent="0.15"/>
    <row r="1979" s="13" customFormat="1" x14ac:dyDescent="0.15"/>
    <row r="1980" s="13" customFormat="1" x14ac:dyDescent="0.15"/>
    <row r="1981" s="13" customFormat="1" x14ac:dyDescent="0.15"/>
    <row r="1982" s="13" customFormat="1" x14ac:dyDescent="0.15"/>
    <row r="1983" s="13" customFormat="1" x14ac:dyDescent="0.15"/>
    <row r="1984" s="13" customFormat="1" x14ac:dyDescent="0.15"/>
    <row r="1985" s="13" customFormat="1" x14ac:dyDescent="0.15"/>
    <row r="1986" s="13" customFormat="1" x14ac:dyDescent="0.15"/>
    <row r="1987" s="13" customFormat="1" x14ac:dyDescent="0.15"/>
    <row r="1988" s="13" customFormat="1" x14ac:dyDescent="0.15"/>
    <row r="1989" s="13" customFormat="1" x14ac:dyDescent="0.15"/>
    <row r="1990" s="13" customFormat="1" x14ac:dyDescent="0.15"/>
    <row r="1991" s="13" customFormat="1" x14ac:dyDescent="0.15"/>
    <row r="1992" s="13" customFormat="1" x14ac:dyDescent="0.15"/>
    <row r="1993" s="13" customFormat="1" x14ac:dyDescent="0.15"/>
    <row r="1994" s="13" customFormat="1" x14ac:dyDescent="0.15"/>
    <row r="1995" s="13" customFormat="1" x14ac:dyDescent="0.15"/>
    <row r="1996" s="13" customFormat="1" x14ac:dyDescent="0.15"/>
    <row r="1997" s="13" customFormat="1" x14ac:dyDescent="0.15"/>
    <row r="1998" s="13" customFormat="1" x14ac:dyDescent="0.15"/>
    <row r="1999" s="13" customFormat="1" x14ac:dyDescent="0.15"/>
    <row r="2000" s="13" customFormat="1" x14ac:dyDescent="0.15"/>
    <row r="2001" s="13" customFormat="1" x14ac:dyDescent="0.15"/>
    <row r="2002" s="13" customFormat="1" x14ac:dyDescent="0.15"/>
    <row r="2003" s="13" customFormat="1" x14ac:dyDescent="0.15"/>
    <row r="2004" s="13" customFormat="1" x14ac:dyDescent="0.15"/>
    <row r="2005" s="13" customFormat="1" x14ac:dyDescent="0.15"/>
    <row r="2006" s="13" customFormat="1" x14ac:dyDescent="0.15"/>
    <row r="2007" s="13" customFormat="1" x14ac:dyDescent="0.15"/>
    <row r="2008" s="13" customFormat="1" x14ac:dyDescent="0.15"/>
    <row r="2009" s="13" customFormat="1" x14ac:dyDescent="0.15"/>
    <row r="2010" s="13" customFormat="1" x14ac:dyDescent="0.15"/>
    <row r="2011" s="13" customFormat="1" x14ac:dyDescent="0.15"/>
    <row r="2012" s="13" customFormat="1" x14ac:dyDescent="0.15"/>
    <row r="2013" s="13" customFormat="1" x14ac:dyDescent="0.15"/>
    <row r="2014" s="13" customFormat="1" x14ac:dyDescent="0.15"/>
    <row r="2015" s="13" customFormat="1" x14ac:dyDescent="0.15"/>
    <row r="2016" s="13" customFormat="1" x14ac:dyDescent="0.15"/>
    <row r="2017" s="13" customFormat="1" x14ac:dyDescent="0.15"/>
    <row r="2018" s="13" customFormat="1" x14ac:dyDescent="0.15"/>
    <row r="2019" s="13" customFormat="1" x14ac:dyDescent="0.15"/>
    <row r="2020" s="13" customFormat="1" x14ac:dyDescent="0.15"/>
    <row r="2021" s="13" customFormat="1" x14ac:dyDescent="0.15"/>
    <row r="2022" s="13" customFormat="1" x14ac:dyDescent="0.15"/>
    <row r="2023" s="13" customFormat="1" x14ac:dyDescent="0.15"/>
    <row r="2024" s="13" customFormat="1" x14ac:dyDescent="0.15"/>
    <row r="2025" s="13" customFormat="1" x14ac:dyDescent="0.15"/>
    <row r="2026" s="13" customFormat="1" x14ac:dyDescent="0.15"/>
    <row r="2027" s="13" customFormat="1" x14ac:dyDescent="0.15"/>
    <row r="2028" s="13" customFormat="1" x14ac:dyDescent="0.15"/>
    <row r="2029" s="13" customFormat="1" x14ac:dyDescent="0.15"/>
    <row r="2030" s="13" customFormat="1" x14ac:dyDescent="0.15"/>
    <row r="2031" s="13" customFormat="1" x14ac:dyDescent="0.15"/>
    <row r="2032" s="13" customFormat="1" x14ac:dyDescent="0.15"/>
    <row r="2033" s="13" customFormat="1" x14ac:dyDescent="0.15"/>
    <row r="2034" s="13" customFormat="1" x14ac:dyDescent="0.15"/>
    <row r="2035" s="13" customFormat="1" x14ac:dyDescent="0.15"/>
    <row r="2036" s="13" customFormat="1" x14ac:dyDescent="0.15"/>
    <row r="2037" s="13" customFormat="1" x14ac:dyDescent="0.15"/>
    <row r="2038" s="13" customFormat="1" x14ac:dyDescent="0.15"/>
    <row r="2039" s="13" customFormat="1" x14ac:dyDescent="0.15"/>
    <row r="2040" s="13" customFormat="1" x14ac:dyDescent="0.15"/>
    <row r="2041" s="13" customFormat="1" x14ac:dyDescent="0.15"/>
    <row r="2042" s="13" customFormat="1" x14ac:dyDescent="0.15"/>
    <row r="2043" s="13" customFormat="1" x14ac:dyDescent="0.15"/>
    <row r="2044" s="13" customFormat="1" x14ac:dyDescent="0.15"/>
    <row r="2045" s="13" customFormat="1" x14ac:dyDescent="0.15"/>
    <row r="2046" s="13" customFormat="1" x14ac:dyDescent="0.15"/>
    <row r="2047" s="13" customFormat="1" x14ac:dyDescent="0.15"/>
    <row r="2048" s="13" customFormat="1" x14ac:dyDescent="0.15"/>
    <row r="2049" s="13" customFormat="1" x14ac:dyDescent="0.15"/>
    <row r="2050" s="13" customFormat="1" x14ac:dyDescent="0.15"/>
    <row r="2051" s="13" customFormat="1" x14ac:dyDescent="0.15"/>
    <row r="2052" s="13" customFormat="1" x14ac:dyDescent="0.15"/>
    <row r="2053" s="13" customFormat="1" x14ac:dyDescent="0.15"/>
    <row r="2054" s="13" customFormat="1" x14ac:dyDescent="0.15"/>
    <row r="2055" s="13" customFormat="1" x14ac:dyDescent="0.15"/>
    <row r="2056" s="13" customFormat="1" x14ac:dyDescent="0.15"/>
    <row r="2057" s="13" customFormat="1" x14ac:dyDescent="0.15"/>
    <row r="2058" s="13" customFormat="1" x14ac:dyDescent="0.15"/>
    <row r="2059" s="13" customFormat="1" x14ac:dyDescent="0.15"/>
    <row r="2060" s="13" customFormat="1" x14ac:dyDescent="0.15"/>
    <row r="2061" s="13" customFormat="1" x14ac:dyDescent="0.15"/>
    <row r="2062" s="13" customFormat="1" x14ac:dyDescent="0.15"/>
    <row r="2063" s="13" customFormat="1" x14ac:dyDescent="0.15"/>
    <row r="2064" s="13" customFormat="1" x14ac:dyDescent="0.15"/>
    <row r="2065" s="13" customFormat="1" x14ac:dyDescent="0.15"/>
    <row r="2066" s="13" customFormat="1" x14ac:dyDescent="0.15"/>
    <row r="2067" s="13" customFormat="1" x14ac:dyDescent="0.15"/>
    <row r="2068" s="13" customFormat="1" x14ac:dyDescent="0.15"/>
    <row r="2069" s="13" customFormat="1" x14ac:dyDescent="0.15"/>
    <row r="2070" s="13" customFormat="1" x14ac:dyDescent="0.15"/>
    <row r="2071" s="13" customFormat="1" x14ac:dyDescent="0.15"/>
    <row r="2072" s="13" customFormat="1" x14ac:dyDescent="0.15"/>
    <row r="2073" s="13" customFormat="1" x14ac:dyDescent="0.15"/>
    <row r="2074" s="13" customFormat="1" x14ac:dyDescent="0.15"/>
    <row r="2075" s="13" customFormat="1" x14ac:dyDescent="0.15"/>
    <row r="2076" s="13" customFormat="1" x14ac:dyDescent="0.15"/>
    <row r="2077" s="13" customFormat="1" x14ac:dyDescent="0.15"/>
    <row r="2078" s="13" customFormat="1" x14ac:dyDescent="0.15"/>
    <row r="2079" s="13" customFormat="1" x14ac:dyDescent="0.15"/>
    <row r="2080" s="13" customFormat="1" x14ac:dyDescent="0.15"/>
    <row r="2081" s="13" customFormat="1" x14ac:dyDescent="0.15"/>
    <row r="2082" s="13" customFormat="1" x14ac:dyDescent="0.15"/>
    <row r="2083" s="13" customFormat="1" x14ac:dyDescent="0.15"/>
    <row r="2084" s="13" customFormat="1" x14ac:dyDescent="0.15"/>
    <row r="2085" s="13" customFormat="1" x14ac:dyDescent="0.15"/>
    <row r="2086" s="13" customFormat="1" x14ac:dyDescent="0.15"/>
    <row r="2087" s="13" customFormat="1" x14ac:dyDescent="0.15"/>
    <row r="2088" s="13" customFormat="1" x14ac:dyDescent="0.15"/>
    <row r="2089" s="13" customFormat="1" x14ac:dyDescent="0.15"/>
    <row r="2090" s="13" customFormat="1" x14ac:dyDescent="0.15"/>
    <row r="2091" s="13" customFormat="1" x14ac:dyDescent="0.15"/>
    <row r="2092" s="13" customFormat="1" x14ac:dyDescent="0.15"/>
    <row r="2093" s="13" customFormat="1" x14ac:dyDescent="0.15"/>
    <row r="2094" s="13" customFormat="1" x14ac:dyDescent="0.15"/>
    <row r="2095" s="13" customFormat="1" x14ac:dyDescent="0.15"/>
    <row r="2096" s="13" customFormat="1" x14ac:dyDescent="0.15"/>
    <row r="2097" s="13" customFormat="1" x14ac:dyDescent="0.15"/>
    <row r="2098" s="13" customFormat="1" x14ac:dyDescent="0.15"/>
    <row r="2099" s="13" customFormat="1" x14ac:dyDescent="0.15"/>
    <row r="2100" s="13" customFormat="1" x14ac:dyDescent="0.15"/>
    <row r="2101" s="13" customFormat="1" x14ac:dyDescent="0.15"/>
    <row r="2102" s="13" customFormat="1" x14ac:dyDescent="0.15"/>
    <row r="2103" s="13" customFormat="1" x14ac:dyDescent="0.15"/>
    <row r="2104" s="13" customFormat="1" x14ac:dyDescent="0.15"/>
    <row r="2105" s="13" customFormat="1" x14ac:dyDescent="0.15"/>
    <row r="2106" s="13" customFormat="1" x14ac:dyDescent="0.15"/>
    <row r="2107" s="13" customFormat="1" x14ac:dyDescent="0.15"/>
    <row r="2108" s="13" customFormat="1" x14ac:dyDescent="0.15"/>
    <row r="2109" s="13" customFormat="1" x14ac:dyDescent="0.15"/>
    <row r="2110" s="13" customFormat="1" x14ac:dyDescent="0.15"/>
    <row r="2111" s="13" customFormat="1" x14ac:dyDescent="0.15"/>
    <row r="2112" s="13" customFormat="1" x14ac:dyDescent="0.15"/>
    <row r="2113" s="13" customFormat="1" x14ac:dyDescent="0.15"/>
    <row r="2114" s="13" customFormat="1" x14ac:dyDescent="0.15"/>
    <row r="2115" s="13" customFormat="1" x14ac:dyDescent="0.15"/>
    <row r="2116" s="13" customFormat="1" x14ac:dyDescent="0.15"/>
    <row r="2117" s="13" customFormat="1" x14ac:dyDescent="0.15"/>
    <row r="2118" s="13" customFormat="1" x14ac:dyDescent="0.15"/>
    <row r="2119" s="13" customFormat="1" x14ac:dyDescent="0.15"/>
    <row r="2120" s="13" customFormat="1" x14ac:dyDescent="0.15"/>
    <row r="2121" s="13" customFormat="1" x14ac:dyDescent="0.15"/>
    <row r="2122" s="13" customFormat="1" x14ac:dyDescent="0.15"/>
    <row r="2123" s="13" customFormat="1" x14ac:dyDescent="0.15"/>
    <row r="2124" s="13" customFormat="1" x14ac:dyDescent="0.15"/>
    <row r="2125" s="13" customFormat="1" x14ac:dyDescent="0.15"/>
    <row r="2126" s="13" customFormat="1" x14ac:dyDescent="0.15"/>
    <row r="2127" s="13" customFormat="1" x14ac:dyDescent="0.15"/>
    <row r="2128" s="13" customFormat="1" x14ac:dyDescent="0.15"/>
    <row r="2129" s="13" customFormat="1" x14ac:dyDescent="0.15"/>
    <row r="2130" s="13" customFormat="1" x14ac:dyDescent="0.15"/>
    <row r="2131" s="13" customFormat="1" x14ac:dyDescent="0.15"/>
    <row r="2132" s="13" customFormat="1" x14ac:dyDescent="0.15"/>
    <row r="2133" s="13" customFormat="1" x14ac:dyDescent="0.15"/>
    <row r="2134" s="13" customFormat="1" x14ac:dyDescent="0.15"/>
    <row r="2135" s="13" customFormat="1" x14ac:dyDescent="0.15"/>
    <row r="2136" s="13" customFormat="1" x14ac:dyDescent="0.15"/>
    <row r="2137" s="13" customFormat="1" x14ac:dyDescent="0.15"/>
    <row r="2138" s="13" customFormat="1" x14ac:dyDescent="0.15"/>
    <row r="2139" s="13" customFormat="1" x14ac:dyDescent="0.15"/>
    <row r="2140" s="13" customFormat="1" x14ac:dyDescent="0.15"/>
    <row r="2141" s="13" customFormat="1" x14ac:dyDescent="0.15"/>
    <row r="2142" s="13" customFormat="1" x14ac:dyDescent="0.15"/>
    <row r="2143" s="13" customFormat="1" x14ac:dyDescent="0.15"/>
    <row r="2144" s="13" customFormat="1" x14ac:dyDescent="0.15"/>
    <row r="2145" s="13" customFormat="1" x14ac:dyDescent="0.15"/>
    <row r="2146" s="13" customFormat="1" x14ac:dyDescent="0.15"/>
    <row r="2147" s="13" customFormat="1" x14ac:dyDescent="0.15"/>
    <row r="2148" s="13" customFormat="1" x14ac:dyDescent="0.15"/>
    <row r="2149" s="13" customFormat="1" x14ac:dyDescent="0.15"/>
    <row r="2150" s="13" customFormat="1" x14ac:dyDescent="0.15"/>
    <row r="2151" s="13" customFormat="1" x14ac:dyDescent="0.15"/>
    <row r="2152" s="13" customFormat="1" x14ac:dyDescent="0.15"/>
    <row r="2153" s="13" customFormat="1" x14ac:dyDescent="0.15"/>
    <row r="2154" s="13" customFormat="1" x14ac:dyDescent="0.15"/>
    <row r="2155" s="13" customFormat="1" x14ac:dyDescent="0.15"/>
    <row r="2156" s="13" customFormat="1" x14ac:dyDescent="0.15"/>
    <row r="2157" s="13" customFormat="1" x14ac:dyDescent="0.15"/>
    <row r="2158" s="13" customFormat="1" x14ac:dyDescent="0.15"/>
    <row r="2159" s="13" customFormat="1" x14ac:dyDescent="0.15"/>
    <row r="2160" s="13" customFormat="1" x14ac:dyDescent="0.15"/>
    <row r="2161" s="13" customFormat="1" x14ac:dyDescent="0.15"/>
    <row r="2162" s="13" customFormat="1" x14ac:dyDescent="0.15"/>
    <row r="2163" s="13" customFormat="1" x14ac:dyDescent="0.15"/>
    <row r="2164" s="13" customFormat="1" x14ac:dyDescent="0.15"/>
    <row r="2165" s="13" customFormat="1" x14ac:dyDescent="0.15"/>
    <row r="2166" s="13" customFormat="1" x14ac:dyDescent="0.15"/>
    <row r="2167" s="13" customFormat="1" x14ac:dyDescent="0.15"/>
    <row r="2168" s="13" customFormat="1" x14ac:dyDescent="0.15"/>
    <row r="2169" s="13" customFormat="1" x14ac:dyDescent="0.15"/>
    <row r="2170" s="13" customFormat="1" x14ac:dyDescent="0.15"/>
    <row r="2171" s="13" customFormat="1" x14ac:dyDescent="0.15"/>
    <row r="2172" s="13" customFormat="1" x14ac:dyDescent="0.15"/>
    <row r="2173" s="13" customFormat="1" x14ac:dyDescent="0.15"/>
    <row r="2174" s="13" customFormat="1" x14ac:dyDescent="0.15"/>
    <row r="2175" s="13" customFormat="1" x14ac:dyDescent="0.15"/>
    <row r="2176" s="13" customFormat="1" x14ac:dyDescent="0.15"/>
    <row r="2177" s="13" customFormat="1" x14ac:dyDescent="0.15"/>
    <row r="2178" s="13" customFormat="1" x14ac:dyDescent="0.15"/>
    <row r="2179" s="13" customFormat="1" x14ac:dyDescent="0.15"/>
    <row r="2180" s="13" customFormat="1" x14ac:dyDescent="0.15"/>
    <row r="2181" s="13" customFormat="1" x14ac:dyDescent="0.15"/>
    <row r="2182" s="13" customFormat="1" x14ac:dyDescent="0.15"/>
    <row r="2183" s="13" customFormat="1" x14ac:dyDescent="0.15"/>
    <row r="2184" s="13" customFormat="1" x14ac:dyDescent="0.15"/>
    <row r="2185" s="13" customFormat="1" x14ac:dyDescent="0.15"/>
    <row r="2186" s="13" customFormat="1" x14ac:dyDescent="0.15"/>
    <row r="2187" s="13" customFormat="1" x14ac:dyDescent="0.15"/>
    <row r="2188" s="13" customFormat="1" x14ac:dyDescent="0.15"/>
    <row r="2189" s="13" customFormat="1" x14ac:dyDescent="0.15"/>
    <row r="2190" s="13" customFormat="1" x14ac:dyDescent="0.15"/>
    <row r="2191" s="13" customFormat="1" x14ac:dyDescent="0.15"/>
    <row r="2192" s="13" customFormat="1" x14ac:dyDescent="0.15"/>
    <row r="2193" s="13" customFormat="1" x14ac:dyDescent="0.15"/>
    <row r="2194" s="13" customFormat="1" x14ac:dyDescent="0.15"/>
    <row r="2195" s="13" customFormat="1" x14ac:dyDescent="0.15"/>
    <row r="2196" s="13" customFormat="1" x14ac:dyDescent="0.15"/>
    <row r="2197" s="13" customFormat="1" x14ac:dyDescent="0.15"/>
    <row r="2198" s="13" customFormat="1" x14ac:dyDescent="0.15"/>
    <row r="2199" s="13" customFormat="1" x14ac:dyDescent="0.15"/>
    <row r="2200" s="13" customFormat="1" x14ac:dyDescent="0.15"/>
    <row r="2201" s="13" customFormat="1" x14ac:dyDescent="0.15"/>
    <row r="2202" s="13" customFormat="1" x14ac:dyDescent="0.15"/>
    <row r="2203" s="13" customFormat="1" x14ac:dyDescent="0.15"/>
    <row r="2204" s="13" customFormat="1" x14ac:dyDescent="0.15"/>
    <row r="2205" s="13" customFormat="1" x14ac:dyDescent="0.15"/>
    <row r="2206" s="13" customFormat="1" x14ac:dyDescent="0.15"/>
    <row r="2207" s="13" customFormat="1" x14ac:dyDescent="0.15"/>
    <row r="2208" s="13" customFormat="1" x14ac:dyDescent="0.15"/>
    <row r="2209" s="13" customFormat="1" x14ac:dyDescent="0.15"/>
    <row r="2210" s="13" customFormat="1" x14ac:dyDescent="0.15"/>
    <row r="2211" s="13" customFormat="1" x14ac:dyDescent="0.15"/>
    <row r="2212" s="13" customFormat="1" x14ac:dyDescent="0.15"/>
    <row r="2213" s="13" customFormat="1" x14ac:dyDescent="0.15"/>
    <row r="2214" s="13" customFormat="1" x14ac:dyDescent="0.15"/>
    <row r="2215" s="13" customFormat="1" x14ac:dyDescent="0.15"/>
    <row r="2216" s="13" customFormat="1" x14ac:dyDescent="0.15"/>
    <row r="2217" s="13" customFormat="1" x14ac:dyDescent="0.15"/>
    <row r="2218" s="13" customFormat="1" x14ac:dyDescent="0.15"/>
    <row r="2219" s="13" customFormat="1" x14ac:dyDescent="0.15"/>
    <row r="2220" s="13" customFormat="1" x14ac:dyDescent="0.15"/>
    <row r="2221" s="13" customFormat="1" x14ac:dyDescent="0.15"/>
    <row r="2222" s="13" customFormat="1" x14ac:dyDescent="0.15"/>
    <row r="2223" s="13" customFormat="1" x14ac:dyDescent="0.15"/>
    <row r="2224" s="13" customFormat="1" x14ac:dyDescent="0.15"/>
    <row r="2225" s="13" customFormat="1" x14ac:dyDescent="0.15"/>
    <row r="2226" s="13" customFormat="1" x14ac:dyDescent="0.15"/>
    <row r="2227" s="13" customFormat="1" x14ac:dyDescent="0.15"/>
    <row r="2228" s="13" customFormat="1" x14ac:dyDescent="0.15"/>
    <row r="2229" s="13" customFormat="1" x14ac:dyDescent="0.15"/>
    <row r="2230" s="13" customFormat="1" x14ac:dyDescent="0.15"/>
    <row r="2231" s="13" customFormat="1" x14ac:dyDescent="0.15"/>
    <row r="2232" s="13" customFormat="1" x14ac:dyDescent="0.15"/>
    <row r="2233" s="13" customFormat="1" x14ac:dyDescent="0.15"/>
    <row r="2234" s="13" customFormat="1" x14ac:dyDescent="0.15"/>
    <row r="2235" s="13" customFormat="1" x14ac:dyDescent="0.15"/>
    <row r="2236" s="13" customFormat="1" x14ac:dyDescent="0.15"/>
    <row r="2237" s="13" customFormat="1" x14ac:dyDescent="0.15"/>
    <row r="2238" s="13" customFormat="1" x14ac:dyDescent="0.15"/>
    <row r="2239" s="13" customFormat="1" x14ac:dyDescent="0.15"/>
    <row r="2240" s="13" customFormat="1" x14ac:dyDescent="0.15"/>
    <row r="2241" s="13" customFormat="1" x14ac:dyDescent="0.15"/>
    <row r="2242" s="13" customFormat="1" x14ac:dyDescent="0.15"/>
    <row r="2243" s="13" customFormat="1" x14ac:dyDescent="0.15"/>
    <row r="2244" s="13" customFormat="1" x14ac:dyDescent="0.15"/>
    <row r="2245" s="13" customFormat="1" x14ac:dyDescent="0.15"/>
    <row r="2246" s="13" customFormat="1" x14ac:dyDescent="0.15"/>
    <row r="2247" s="13" customFormat="1" x14ac:dyDescent="0.15"/>
    <row r="2248" s="13" customFormat="1" x14ac:dyDescent="0.15"/>
    <row r="2249" s="13" customFormat="1" x14ac:dyDescent="0.15"/>
    <row r="2250" s="13" customFormat="1" x14ac:dyDescent="0.15"/>
    <row r="2251" s="13" customFormat="1" x14ac:dyDescent="0.15"/>
    <row r="2252" s="13" customFormat="1" x14ac:dyDescent="0.15"/>
    <row r="2253" s="13" customFormat="1" x14ac:dyDescent="0.15"/>
    <row r="2254" s="13" customFormat="1" x14ac:dyDescent="0.15"/>
    <row r="2255" s="13" customFormat="1" x14ac:dyDescent="0.15"/>
    <row r="2256" s="13" customFormat="1" x14ac:dyDescent="0.15"/>
    <row r="2257" s="13" customFormat="1" x14ac:dyDescent="0.15"/>
    <row r="2258" s="13" customFormat="1" x14ac:dyDescent="0.15"/>
    <row r="2259" s="13" customFormat="1" x14ac:dyDescent="0.15"/>
    <row r="2260" s="13" customFormat="1" x14ac:dyDescent="0.15"/>
    <row r="2261" s="13" customFormat="1" x14ac:dyDescent="0.15"/>
    <row r="2262" s="13" customFormat="1" x14ac:dyDescent="0.15"/>
    <row r="2263" s="13" customFormat="1" x14ac:dyDescent="0.15"/>
    <row r="2264" s="13" customFormat="1" x14ac:dyDescent="0.15"/>
    <row r="2265" s="13" customFormat="1" x14ac:dyDescent="0.15"/>
    <row r="2266" s="13" customFormat="1" x14ac:dyDescent="0.15"/>
    <row r="2267" s="13" customFormat="1" x14ac:dyDescent="0.15"/>
    <row r="2268" s="13" customFormat="1" x14ac:dyDescent="0.15"/>
    <row r="2269" s="13" customFormat="1" x14ac:dyDescent="0.15"/>
    <row r="2270" s="13" customFormat="1" x14ac:dyDescent="0.15"/>
    <row r="2271" s="13" customFormat="1" x14ac:dyDescent="0.15"/>
    <row r="2272" s="13" customFormat="1" x14ac:dyDescent="0.15"/>
    <row r="2273" s="13" customFormat="1" x14ac:dyDescent="0.15"/>
    <row r="2274" s="13" customFormat="1" x14ac:dyDescent="0.15"/>
    <row r="2275" s="13" customFormat="1" x14ac:dyDescent="0.15"/>
    <row r="2276" s="13" customFormat="1" x14ac:dyDescent="0.15"/>
    <row r="2277" s="13" customFormat="1" x14ac:dyDescent="0.15"/>
    <row r="2278" s="13" customFormat="1" x14ac:dyDescent="0.15"/>
    <row r="2279" s="13" customFormat="1" x14ac:dyDescent="0.15"/>
    <row r="2280" s="13" customFormat="1" x14ac:dyDescent="0.15"/>
    <row r="2281" s="13" customFormat="1" x14ac:dyDescent="0.15"/>
    <row r="2282" s="13" customFormat="1" x14ac:dyDescent="0.15"/>
    <row r="2283" s="13" customFormat="1" x14ac:dyDescent="0.15"/>
    <row r="2284" s="13" customFormat="1" x14ac:dyDescent="0.15"/>
    <row r="2285" s="13" customFormat="1" x14ac:dyDescent="0.15"/>
    <row r="2286" s="13" customFormat="1" x14ac:dyDescent="0.15"/>
    <row r="2287" s="13" customFormat="1" x14ac:dyDescent="0.15"/>
    <row r="2288" s="13" customFormat="1" x14ac:dyDescent="0.15"/>
    <row r="2289" s="13" customFormat="1" x14ac:dyDescent="0.15"/>
    <row r="2290" s="13" customFormat="1" x14ac:dyDescent="0.15"/>
    <row r="2291" s="13" customFormat="1" x14ac:dyDescent="0.15"/>
    <row r="2292" s="13" customFormat="1" x14ac:dyDescent="0.15"/>
    <row r="2293" s="13" customFormat="1" x14ac:dyDescent="0.15"/>
    <row r="2294" s="13" customFormat="1" x14ac:dyDescent="0.15"/>
    <row r="2295" s="13" customFormat="1" x14ac:dyDescent="0.15"/>
    <row r="2296" s="13" customFormat="1" x14ac:dyDescent="0.15"/>
    <row r="2297" s="13" customFormat="1" x14ac:dyDescent="0.15"/>
    <row r="2298" s="13" customFormat="1" x14ac:dyDescent="0.15"/>
    <row r="2299" s="13" customFormat="1" x14ac:dyDescent="0.15"/>
    <row r="2300" s="13" customFormat="1" x14ac:dyDescent="0.15"/>
    <row r="2301" s="13" customFormat="1" x14ac:dyDescent="0.15"/>
    <row r="2302" s="13" customFormat="1" x14ac:dyDescent="0.15"/>
    <row r="2303" s="13" customFormat="1" x14ac:dyDescent="0.15"/>
    <row r="2304" s="13" customFormat="1" x14ac:dyDescent="0.15"/>
    <row r="2305" s="13" customFormat="1" x14ac:dyDescent="0.15"/>
    <row r="2306" s="13" customFormat="1" x14ac:dyDescent="0.15"/>
    <row r="2307" s="13" customFormat="1" x14ac:dyDescent="0.15"/>
    <row r="2308" s="13" customFormat="1" x14ac:dyDescent="0.15"/>
    <row r="2309" s="13" customFormat="1" x14ac:dyDescent="0.15"/>
    <row r="2310" s="13" customFormat="1" x14ac:dyDescent="0.15"/>
    <row r="2311" s="13" customFormat="1" x14ac:dyDescent="0.15"/>
    <row r="2312" s="13" customFormat="1" x14ac:dyDescent="0.15"/>
    <row r="2313" s="13" customFormat="1" x14ac:dyDescent="0.15"/>
    <row r="2314" s="13" customFormat="1" x14ac:dyDescent="0.15"/>
    <row r="2315" s="13" customFormat="1" x14ac:dyDescent="0.15"/>
    <row r="2316" s="13" customFormat="1" x14ac:dyDescent="0.15"/>
    <row r="2317" s="13" customFormat="1" x14ac:dyDescent="0.15"/>
    <row r="2318" s="13" customFormat="1" x14ac:dyDescent="0.15"/>
    <row r="2319" s="13" customFormat="1" x14ac:dyDescent="0.15"/>
    <row r="2320" s="13" customFormat="1" x14ac:dyDescent="0.15"/>
    <row r="2321" s="13" customFormat="1" x14ac:dyDescent="0.15"/>
    <row r="2322" s="13" customFormat="1" x14ac:dyDescent="0.15"/>
    <row r="2323" s="13" customFormat="1" x14ac:dyDescent="0.15"/>
    <row r="2324" s="13" customFormat="1" x14ac:dyDescent="0.15"/>
    <row r="2325" s="13" customFormat="1" x14ac:dyDescent="0.15"/>
    <row r="2326" s="13" customFormat="1" x14ac:dyDescent="0.15"/>
    <row r="2327" s="13" customFormat="1" x14ac:dyDescent="0.15"/>
    <row r="2328" s="13" customFormat="1" x14ac:dyDescent="0.15"/>
    <row r="2329" s="13" customFormat="1" x14ac:dyDescent="0.15"/>
    <row r="2330" s="13" customFormat="1" x14ac:dyDescent="0.15"/>
    <row r="2331" s="13" customFormat="1" x14ac:dyDescent="0.15"/>
    <row r="2332" s="13" customFormat="1" x14ac:dyDescent="0.15"/>
    <row r="2333" s="13" customFormat="1" x14ac:dyDescent="0.15"/>
    <row r="2334" s="13" customFormat="1" x14ac:dyDescent="0.15"/>
    <row r="2335" s="13" customFormat="1" x14ac:dyDescent="0.15"/>
    <row r="2336" s="13" customFormat="1" x14ac:dyDescent="0.15"/>
    <row r="2337" s="13" customFormat="1" x14ac:dyDescent="0.15"/>
    <row r="2338" s="13" customFormat="1" x14ac:dyDescent="0.15"/>
    <row r="2339" s="13" customFormat="1" x14ac:dyDescent="0.15"/>
    <row r="2340" s="13" customFormat="1" x14ac:dyDescent="0.15"/>
    <row r="2341" s="13" customFormat="1" x14ac:dyDescent="0.15"/>
    <row r="2342" s="13" customFormat="1" x14ac:dyDescent="0.15"/>
    <row r="2343" s="13" customFormat="1" x14ac:dyDescent="0.15"/>
    <row r="2344" s="13" customFormat="1" x14ac:dyDescent="0.15"/>
    <row r="2345" s="13" customFormat="1" x14ac:dyDescent="0.15"/>
    <row r="2346" s="13" customFormat="1" x14ac:dyDescent="0.15"/>
    <row r="2347" s="13" customFormat="1" x14ac:dyDescent="0.15"/>
    <row r="2348" s="13" customFormat="1" x14ac:dyDescent="0.15"/>
    <row r="2349" s="13" customFormat="1" x14ac:dyDescent="0.15"/>
    <row r="2350" s="13" customFormat="1" x14ac:dyDescent="0.15"/>
    <row r="2351" s="13" customFormat="1" x14ac:dyDescent="0.15"/>
    <row r="2352" s="13" customFormat="1" x14ac:dyDescent="0.15"/>
    <row r="2353" s="13" customFormat="1" x14ac:dyDescent="0.15"/>
    <row r="2354" s="13" customFormat="1" x14ac:dyDescent="0.15"/>
    <row r="2355" s="13" customFormat="1" x14ac:dyDescent="0.15"/>
    <row r="2356" s="13" customFormat="1" x14ac:dyDescent="0.15"/>
    <row r="2357" s="13" customFormat="1" x14ac:dyDescent="0.15"/>
    <row r="2358" s="13" customFormat="1" x14ac:dyDescent="0.15"/>
    <row r="2359" s="13" customFormat="1" x14ac:dyDescent="0.15"/>
    <row r="2360" s="13" customFormat="1" x14ac:dyDescent="0.15"/>
    <row r="2361" s="13" customFormat="1" x14ac:dyDescent="0.15"/>
    <row r="2362" s="13" customFormat="1" x14ac:dyDescent="0.15"/>
    <row r="2363" s="13" customFormat="1" x14ac:dyDescent="0.15"/>
    <row r="2364" s="13" customFormat="1" x14ac:dyDescent="0.15"/>
    <row r="2365" s="13" customFormat="1" x14ac:dyDescent="0.15"/>
    <row r="2366" s="13" customFormat="1" x14ac:dyDescent="0.15"/>
    <row r="2367" s="13" customFormat="1" x14ac:dyDescent="0.15"/>
    <row r="2368" s="13" customFormat="1" x14ac:dyDescent="0.15"/>
    <row r="2369" s="13" customFormat="1" x14ac:dyDescent="0.15"/>
    <row r="2370" s="13" customFormat="1" x14ac:dyDescent="0.15"/>
    <row r="2371" s="13" customFormat="1" x14ac:dyDescent="0.15"/>
    <row r="2372" s="13" customFormat="1" x14ac:dyDescent="0.15"/>
    <row r="2373" s="13" customFormat="1" x14ac:dyDescent="0.15"/>
    <row r="2374" s="13" customFormat="1" x14ac:dyDescent="0.15"/>
    <row r="2375" s="13" customFormat="1" x14ac:dyDescent="0.15"/>
    <row r="2376" s="13" customFormat="1" x14ac:dyDescent="0.15"/>
    <row r="2377" s="13" customFormat="1" x14ac:dyDescent="0.15"/>
    <row r="2378" s="13" customFormat="1" x14ac:dyDescent="0.15"/>
    <row r="2379" s="13" customFormat="1" x14ac:dyDescent="0.15"/>
    <row r="2380" s="13" customFormat="1" x14ac:dyDescent="0.15"/>
    <row r="2381" s="13" customFormat="1" x14ac:dyDescent="0.15"/>
    <row r="2382" s="13" customFormat="1" x14ac:dyDescent="0.15"/>
    <row r="2383" s="13" customFormat="1" x14ac:dyDescent="0.15"/>
    <row r="2384" s="13" customFormat="1" x14ac:dyDescent="0.15"/>
    <row r="2385" s="13" customFormat="1" x14ac:dyDescent="0.15"/>
    <row r="2386" s="13" customFormat="1" x14ac:dyDescent="0.15"/>
    <row r="2387" s="13" customFormat="1" x14ac:dyDescent="0.15"/>
    <row r="2388" s="13" customFormat="1" x14ac:dyDescent="0.15"/>
    <row r="2389" s="13" customFormat="1" x14ac:dyDescent="0.15"/>
    <row r="2390" s="13" customFormat="1" x14ac:dyDescent="0.15"/>
    <row r="2391" s="13" customFormat="1" x14ac:dyDescent="0.15"/>
    <row r="2392" s="13" customFormat="1" x14ac:dyDescent="0.15"/>
    <row r="2393" s="13" customFormat="1" x14ac:dyDescent="0.15"/>
    <row r="2394" s="13" customFormat="1" x14ac:dyDescent="0.15"/>
    <row r="2395" s="13" customFormat="1" x14ac:dyDescent="0.15"/>
    <row r="2396" s="13" customFormat="1" x14ac:dyDescent="0.15"/>
    <row r="2397" s="13" customFormat="1" x14ac:dyDescent="0.15"/>
    <row r="2398" s="13" customFormat="1" x14ac:dyDescent="0.15"/>
    <row r="2399" s="13" customFormat="1" x14ac:dyDescent="0.15"/>
    <row r="2400" s="13" customFormat="1" x14ac:dyDescent="0.15"/>
    <row r="2401" s="13" customFormat="1" x14ac:dyDescent="0.15"/>
    <row r="2402" s="13" customFormat="1" x14ac:dyDescent="0.15"/>
    <row r="2403" s="13" customFormat="1" x14ac:dyDescent="0.15"/>
    <row r="2404" s="13" customFormat="1" x14ac:dyDescent="0.15"/>
    <row r="2405" s="13" customFormat="1" x14ac:dyDescent="0.15"/>
    <row r="2406" s="13" customFormat="1" x14ac:dyDescent="0.15"/>
    <row r="2407" s="13" customFormat="1" x14ac:dyDescent="0.15"/>
    <row r="2408" s="13" customFormat="1" x14ac:dyDescent="0.15"/>
    <row r="2409" s="13" customFormat="1" x14ac:dyDescent="0.15"/>
    <row r="2410" s="13" customFormat="1" x14ac:dyDescent="0.15"/>
    <row r="2411" s="13" customFormat="1" x14ac:dyDescent="0.15"/>
    <row r="2412" s="13" customFormat="1" x14ac:dyDescent="0.15"/>
    <row r="2413" s="13" customFormat="1" x14ac:dyDescent="0.15"/>
    <row r="2414" s="13" customFormat="1" x14ac:dyDescent="0.15"/>
    <row r="2415" s="13" customFormat="1" x14ac:dyDescent="0.15"/>
    <row r="2416" s="13" customFormat="1" x14ac:dyDescent="0.15"/>
    <row r="2417" s="13" customFormat="1" x14ac:dyDescent="0.15"/>
    <row r="2418" s="13" customFormat="1" x14ac:dyDescent="0.15"/>
    <row r="2419" s="13" customFormat="1" x14ac:dyDescent="0.15"/>
    <row r="2420" s="13" customFormat="1" x14ac:dyDescent="0.15"/>
    <row r="2421" s="13" customFormat="1" x14ac:dyDescent="0.15"/>
    <row r="2422" s="13" customFormat="1" x14ac:dyDescent="0.15"/>
    <row r="2423" s="13" customFormat="1" x14ac:dyDescent="0.15"/>
    <row r="2424" s="13" customFormat="1" x14ac:dyDescent="0.15"/>
    <row r="2425" s="13" customFormat="1" x14ac:dyDescent="0.15"/>
    <row r="2426" s="13" customFormat="1" x14ac:dyDescent="0.15"/>
    <row r="2427" s="13" customFormat="1" x14ac:dyDescent="0.15"/>
    <row r="2428" s="13" customFormat="1" x14ac:dyDescent="0.15"/>
    <row r="2429" s="13" customFormat="1" x14ac:dyDescent="0.15"/>
    <row r="2430" s="13" customFormat="1" x14ac:dyDescent="0.15"/>
    <row r="2431" s="13" customFormat="1" x14ac:dyDescent="0.15"/>
    <row r="2432" s="13" customFormat="1" x14ac:dyDescent="0.15"/>
    <row r="2433" s="13" customFormat="1" x14ac:dyDescent="0.15"/>
    <row r="2434" s="13" customFormat="1" x14ac:dyDescent="0.15"/>
    <row r="2435" s="13" customFormat="1" x14ac:dyDescent="0.15"/>
    <row r="2436" s="13" customFormat="1" x14ac:dyDescent="0.15"/>
    <row r="2437" s="13" customFormat="1" x14ac:dyDescent="0.15"/>
    <row r="2438" s="13" customFormat="1" x14ac:dyDescent="0.15"/>
    <row r="2439" s="13" customFormat="1" x14ac:dyDescent="0.15"/>
    <row r="2440" s="13" customFormat="1" x14ac:dyDescent="0.15"/>
    <row r="2441" s="13" customFormat="1" x14ac:dyDescent="0.15"/>
    <row r="2442" s="13" customFormat="1" x14ac:dyDescent="0.15"/>
    <row r="2443" s="13" customFormat="1" x14ac:dyDescent="0.15"/>
    <row r="2444" s="13" customFormat="1" x14ac:dyDescent="0.15"/>
    <row r="2445" s="13" customFormat="1" x14ac:dyDescent="0.15"/>
    <row r="2446" s="13" customFormat="1" x14ac:dyDescent="0.15"/>
    <row r="2447" s="13" customFormat="1" x14ac:dyDescent="0.15"/>
    <row r="2448" s="13" customFormat="1" x14ac:dyDescent="0.15"/>
    <row r="2449" s="13" customFormat="1" x14ac:dyDescent="0.15"/>
    <row r="2450" s="13" customFormat="1" x14ac:dyDescent="0.15"/>
    <row r="2451" s="13" customFormat="1" x14ac:dyDescent="0.15"/>
    <row r="2452" s="13" customFormat="1" x14ac:dyDescent="0.15"/>
    <row r="2453" s="13" customFormat="1" x14ac:dyDescent="0.15"/>
    <row r="2454" s="13" customFormat="1" x14ac:dyDescent="0.15"/>
    <row r="2455" s="13" customFormat="1" x14ac:dyDescent="0.15"/>
    <row r="2456" s="13" customFormat="1" x14ac:dyDescent="0.15"/>
    <row r="2457" s="13" customFormat="1" x14ac:dyDescent="0.15"/>
    <row r="2458" s="13" customFormat="1" x14ac:dyDescent="0.15"/>
    <row r="2459" s="13" customFormat="1" x14ac:dyDescent="0.15"/>
    <row r="2460" s="13" customFormat="1" x14ac:dyDescent="0.15"/>
    <row r="2461" s="13" customFormat="1" x14ac:dyDescent="0.15"/>
    <row r="2462" s="13" customFormat="1" x14ac:dyDescent="0.15"/>
    <row r="2463" s="13" customFormat="1" x14ac:dyDescent="0.15"/>
    <row r="2464" s="13" customFormat="1" x14ac:dyDescent="0.15"/>
    <row r="2465" s="13" customFormat="1" x14ac:dyDescent="0.15"/>
    <row r="2466" s="13" customFormat="1" x14ac:dyDescent="0.15"/>
    <row r="2467" s="13" customFormat="1" x14ac:dyDescent="0.15"/>
    <row r="2468" s="13" customFormat="1" x14ac:dyDescent="0.15"/>
    <row r="2469" s="13" customFormat="1" x14ac:dyDescent="0.15"/>
    <row r="2470" s="13" customFormat="1" x14ac:dyDescent="0.15"/>
    <row r="2471" s="13" customFormat="1" x14ac:dyDescent="0.15"/>
    <row r="2472" s="13" customFormat="1" x14ac:dyDescent="0.15"/>
    <row r="2473" s="13" customFormat="1" x14ac:dyDescent="0.15"/>
    <row r="2474" s="13" customFormat="1" x14ac:dyDescent="0.15"/>
    <row r="2475" s="13" customFormat="1" x14ac:dyDescent="0.15"/>
    <row r="2476" s="13" customFormat="1" x14ac:dyDescent="0.15"/>
    <row r="2477" s="13" customFormat="1" x14ac:dyDescent="0.15"/>
    <row r="2478" s="13" customFormat="1" x14ac:dyDescent="0.15"/>
    <row r="2479" s="13" customFormat="1" x14ac:dyDescent="0.15"/>
    <row r="2480" s="13" customFormat="1" x14ac:dyDescent="0.15"/>
    <row r="2481" s="13" customFormat="1" x14ac:dyDescent="0.15"/>
    <row r="2482" s="13" customFormat="1" x14ac:dyDescent="0.15"/>
    <row r="2483" s="13" customFormat="1" x14ac:dyDescent="0.15"/>
    <row r="2484" s="13" customFormat="1" x14ac:dyDescent="0.15"/>
    <row r="2485" s="13" customFormat="1" x14ac:dyDescent="0.15"/>
    <row r="2486" s="13" customFormat="1" x14ac:dyDescent="0.15"/>
    <row r="2487" s="13" customFormat="1" x14ac:dyDescent="0.15"/>
    <row r="2488" s="13" customFormat="1" x14ac:dyDescent="0.15"/>
    <row r="2489" s="13" customFormat="1" x14ac:dyDescent="0.15"/>
    <row r="2490" s="13" customFormat="1" x14ac:dyDescent="0.15"/>
    <row r="2491" s="13" customFormat="1" x14ac:dyDescent="0.15"/>
    <row r="2492" s="13" customFormat="1" x14ac:dyDescent="0.15"/>
    <row r="2493" s="13" customFormat="1" x14ac:dyDescent="0.15"/>
    <row r="2494" s="13" customFormat="1" x14ac:dyDescent="0.15"/>
    <row r="2495" s="13" customFormat="1" x14ac:dyDescent="0.15"/>
    <row r="2496" s="13" customFormat="1" x14ac:dyDescent="0.15"/>
    <row r="2497" s="13" customFormat="1" x14ac:dyDescent="0.15"/>
    <row r="2498" s="13" customFormat="1" x14ac:dyDescent="0.15"/>
    <row r="2499" s="13" customFormat="1" x14ac:dyDescent="0.15"/>
    <row r="2500" s="13" customFormat="1" x14ac:dyDescent="0.15"/>
    <row r="2501" s="13" customFormat="1" x14ac:dyDescent="0.15"/>
    <row r="2502" s="13" customFormat="1" x14ac:dyDescent="0.15"/>
    <row r="2503" s="13" customFormat="1" x14ac:dyDescent="0.15"/>
    <row r="2504" s="13" customFormat="1" x14ac:dyDescent="0.15"/>
    <row r="2505" s="13" customFormat="1" x14ac:dyDescent="0.15"/>
    <row r="2506" s="13" customFormat="1" x14ac:dyDescent="0.15"/>
    <row r="2507" s="13" customFormat="1" x14ac:dyDescent="0.15"/>
    <row r="2508" s="13" customFormat="1" x14ac:dyDescent="0.15"/>
    <row r="2509" s="13" customFormat="1" x14ac:dyDescent="0.15"/>
    <row r="2510" s="13" customFormat="1" x14ac:dyDescent="0.15"/>
    <row r="2511" s="13" customFormat="1" x14ac:dyDescent="0.15"/>
    <row r="2512" s="13" customFormat="1" x14ac:dyDescent="0.15"/>
    <row r="2513" s="13" customFormat="1" x14ac:dyDescent="0.15"/>
    <row r="2514" s="13" customFormat="1" x14ac:dyDescent="0.15"/>
    <row r="2515" s="13" customFormat="1" x14ac:dyDescent="0.15"/>
    <row r="2516" s="13" customFormat="1" x14ac:dyDescent="0.15"/>
    <row r="2517" s="13" customFormat="1" x14ac:dyDescent="0.15"/>
    <row r="2518" s="13" customFormat="1" x14ac:dyDescent="0.15"/>
    <row r="2519" s="13" customFormat="1" x14ac:dyDescent="0.15"/>
    <row r="2520" s="13" customFormat="1" x14ac:dyDescent="0.15"/>
    <row r="2521" s="13" customFormat="1" x14ac:dyDescent="0.15"/>
    <row r="2522" s="13" customFormat="1" x14ac:dyDescent="0.15"/>
    <row r="2523" s="13" customFormat="1" x14ac:dyDescent="0.15"/>
    <row r="2524" s="13" customFormat="1" x14ac:dyDescent="0.15"/>
    <row r="2525" s="13" customFormat="1" x14ac:dyDescent="0.15"/>
    <row r="2526" s="13" customFormat="1" x14ac:dyDescent="0.15"/>
    <row r="2527" s="13" customFormat="1" x14ac:dyDescent="0.15"/>
    <row r="2528" s="13" customFormat="1" x14ac:dyDescent="0.15"/>
    <row r="2529" s="13" customFormat="1" x14ac:dyDescent="0.15"/>
    <row r="2530" s="13" customFormat="1" x14ac:dyDescent="0.15"/>
    <row r="2531" s="13" customFormat="1" x14ac:dyDescent="0.15"/>
    <row r="2532" s="13" customFormat="1" x14ac:dyDescent="0.15"/>
    <row r="2533" s="13" customFormat="1" x14ac:dyDescent="0.15"/>
    <row r="2534" s="13" customFormat="1" x14ac:dyDescent="0.15"/>
    <row r="2535" s="13" customFormat="1" x14ac:dyDescent="0.15"/>
    <row r="2536" s="13" customFormat="1" x14ac:dyDescent="0.15"/>
    <row r="2537" s="13" customFormat="1" x14ac:dyDescent="0.15"/>
    <row r="2538" s="13" customFormat="1" x14ac:dyDescent="0.15"/>
    <row r="2539" s="13" customFormat="1" x14ac:dyDescent="0.15"/>
    <row r="2540" s="13" customFormat="1" x14ac:dyDescent="0.15"/>
    <row r="2541" s="13" customFormat="1" x14ac:dyDescent="0.15"/>
    <row r="2542" s="13" customFormat="1" x14ac:dyDescent="0.15"/>
    <row r="2543" s="13" customFormat="1" x14ac:dyDescent="0.15"/>
    <row r="2544" s="13" customFormat="1" x14ac:dyDescent="0.15"/>
    <row r="2545" s="13" customFormat="1" x14ac:dyDescent="0.15"/>
    <row r="2546" s="13" customFormat="1" x14ac:dyDescent="0.15"/>
    <row r="2547" s="13" customFormat="1" x14ac:dyDescent="0.15"/>
    <row r="2548" s="13" customFormat="1" x14ac:dyDescent="0.15"/>
    <row r="2549" s="13" customFormat="1" x14ac:dyDescent="0.15"/>
    <row r="2550" s="13" customFormat="1" x14ac:dyDescent="0.15"/>
    <row r="2551" s="13" customFormat="1" x14ac:dyDescent="0.15"/>
    <row r="2552" s="13" customFormat="1" x14ac:dyDescent="0.15"/>
    <row r="2553" s="13" customFormat="1" x14ac:dyDescent="0.15"/>
    <row r="2554" s="13" customFormat="1" x14ac:dyDescent="0.15"/>
    <row r="2555" s="13" customFormat="1" x14ac:dyDescent="0.15"/>
    <row r="2556" s="13" customFormat="1" x14ac:dyDescent="0.15"/>
    <row r="2557" s="13" customFormat="1" x14ac:dyDescent="0.15"/>
    <row r="2558" s="13" customFormat="1" x14ac:dyDescent="0.15"/>
    <row r="2559" s="13" customFormat="1" x14ac:dyDescent="0.15"/>
    <row r="2560" s="13" customFormat="1" x14ac:dyDescent="0.15"/>
    <row r="2561" s="13" customFormat="1" x14ac:dyDescent="0.15"/>
    <row r="2562" s="13" customFormat="1" x14ac:dyDescent="0.15"/>
    <row r="2563" s="13" customFormat="1" x14ac:dyDescent="0.15"/>
    <row r="2564" s="13" customFormat="1" x14ac:dyDescent="0.15"/>
    <row r="2565" s="13" customFormat="1" x14ac:dyDescent="0.15"/>
    <row r="2566" s="13" customFormat="1" x14ac:dyDescent="0.15"/>
    <row r="2567" s="13" customFormat="1" x14ac:dyDescent="0.15"/>
    <row r="2568" s="13" customFormat="1" x14ac:dyDescent="0.15"/>
    <row r="2569" s="13" customFormat="1" x14ac:dyDescent="0.15"/>
    <row r="2570" s="13" customFormat="1" x14ac:dyDescent="0.15"/>
    <row r="2571" s="13" customFormat="1" x14ac:dyDescent="0.15"/>
    <row r="2572" s="13" customFormat="1" x14ac:dyDescent="0.15"/>
    <row r="2573" s="13" customFormat="1" x14ac:dyDescent="0.15"/>
    <row r="2574" s="13" customFormat="1" x14ac:dyDescent="0.15"/>
    <row r="2575" s="13" customFormat="1" x14ac:dyDescent="0.15"/>
    <row r="2576" s="13" customFormat="1" x14ac:dyDescent="0.15"/>
    <row r="2577" s="13" customFormat="1" x14ac:dyDescent="0.15"/>
    <row r="2578" s="13" customFormat="1" x14ac:dyDescent="0.15"/>
    <row r="2579" s="13" customFormat="1" x14ac:dyDescent="0.15"/>
    <row r="2580" s="13" customFormat="1" x14ac:dyDescent="0.15"/>
    <row r="2581" s="13" customFormat="1" x14ac:dyDescent="0.15"/>
    <row r="2582" s="13" customFormat="1" x14ac:dyDescent="0.15"/>
    <row r="2583" s="13" customFormat="1" x14ac:dyDescent="0.15"/>
    <row r="2584" s="13" customFormat="1" x14ac:dyDescent="0.15"/>
    <row r="2585" s="13" customFormat="1" x14ac:dyDescent="0.15"/>
    <row r="2586" s="13" customFormat="1" x14ac:dyDescent="0.15"/>
    <row r="2587" s="13" customFormat="1" x14ac:dyDescent="0.15"/>
    <row r="2588" s="13" customFormat="1" x14ac:dyDescent="0.15"/>
    <row r="2589" s="13" customFormat="1" x14ac:dyDescent="0.15"/>
    <row r="2590" s="13" customFormat="1" x14ac:dyDescent="0.15"/>
    <row r="2591" s="13" customFormat="1" x14ac:dyDescent="0.15"/>
    <row r="2592" s="13" customFormat="1" x14ac:dyDescent="0.15"/>
    <row r="2593" s="13" customFormat="1" x14ac:dyDescent="0.15"/>
    <row r="2594" s="13" customFormat="1" x14ac:dyDescent="0.15"/>
    <row r="2595" s="13" customFormat="1" x14ac:dyDescent="0.15"/>
    <row r="2596" s="13" customFormat="1" x14ac:dyDescent="0.15"/>
    <row r="2597" s="13" customFormat="1" x14ac:dyDescent="0.15"/>
    <row r="2598" s="13" customFormat="1" x14ac:dyDescent="0.15"/>
    <row r="2599" s="13" customFormat="1" x14ac:dyDescent="0.15"/>
    <row r="2600" s="13" customFormat="1" x14ac:dyDescent="0.15"/>
    <row r="2601" s="13" customFormat="1" x14ac:dyDescent="0.15"/>
    <row r="2602" s="13" customFormat="1" x14ac:dyDescent="0.15"/>
    <row r="2603" s="13" customFormat="1" x14ac:dyDescent="0.15"/>
    <row r="2604" s="13" customFormat="1" x14ac:dyDescent="0.15"/>
    <row r="2605" s="13" customFormat="1" x14ac:dyDescent="0.15"/>
    <row r="2606" s="13" customFormat="1" x14ac:dyDescent="0.15"/>
    <row r="2607" s="13" customFormat="1" x14ac:dyDescent="0.15"/>
    <row r="2608" s="13" customFormat="1" x14ac:dyDescent="0.15"/>
    <row r="2609" s="13" customFormat="1" x14ac:dyDescent="0.15"/>
    <row r="2610" s="13" customFormat="1" x14ac:dyDescent="0.15"/>
    <row r="2611" s="13" customFormat="1" x14ac:dyDescent="0.15"/>
    <row r="2612" s="13" customFormat="1" x14ac:dyDescent="0.15"/>
    <row r="2613" s="13" customFormat="1" x14ac:dyDescent="0.15"/>
    <row r="2614" s="13" customFormat="1" x14ac:dyDescent="0.15"/>
    <row r="2615" s="13" customFormat="1" x14ac:dyDescent="0.15"/>
    <row r="2616" s="13" customFormat="1" x14ac:dyDescent="0.15"/>
    <row r="2617" s="13" customFormat="1" x14ac:dyDescent="0.15"/>
    <row r="2618" s="13" customFormat="1" x14ac:dyDescent="0.15"/>
    <row r="2619" s="13" customFormat="1" x14ac:dyDescent="0.15"/>
    <row r="2620" s="13" customFormat="1" x14ac:dyDescent="0.15"/>
    <row r="2621" s="13" customFormat="1" x14ac:dyDescent="0.15"/>
    <row r="2622" s="13" customFormat="1" x14ac:dyDescent="0.15"/>
    <row r="2623" s="13" customFormat="1" x14ac:dyDescent="0.15"/>
    <row r="2624" s="13" customFormat="1" x14ac:dyDescent="0.15"/>
    <row r="2625" s="13" customFormat="1" x14ac:dyDescent="0.15"/>
    <row r="2626" s="13" customFormat="1" x14ac:dyDescent="0.15"/>
    <row r="2627" s="13" customFormat="1" x14ac:dyDescent="0.15"/>
    <row r="2628" s="13" customFormat="1" x14ac:dyDescent="0.15"/>
    <row r="2629" s="13" customFormat="1" x14ac:dyDescent="0.15"/>
    <row r="2630" s="13" customFormat="1" x14ac:dyDescent="0.15"/>
    <row r="2631" s="13" customFormat="1" x14ac:dyDescent="0.15"/>
    <row r="2632" s="13" customFormat="1" x14ac:dyDescent="0.15"/>
    <row r="2633" s="13" customFormat="1" x14ac:dyDescent="0.15"/>
    <row r="2634" s="13" customFormat="1" x14ac:dyDescent="0.15"/>
    <row r="2635" s="13" customFormat="1" x14ac:dyDescent="0.15"/>
    <row r="2636" s="13" customFormat="1" x14ac:dyDescent="0.15"/>
    <row r="2637" s="13" customFormat="1" x14ac:dyDescent="0.15"/>
    <row r="2638" s="13" customFormat="1" x14ac:dyDescent="0.15"/>
    <row r="2639" s="13" customFormat="1" x14ac:dyDescent="0.15"/>
    <row r="2640" s="13" customFormat="1" x14ac:dyDescent="0.15"/>
    <row r="2641" s="13" customFormat="1" x14ac:dyDescent="0.15"/>
    <row r="2642" s="13" customFormat="1" x14ac:dyDescent="0.15"/>
    <row r="2643" s="13" customFormat="1" x14ac:dyDescent="0.15"/>
    <row r="2644" s="13" customFormat="1" x14ac:dyDescent="0.15"/>
    <row r="2645" s="13" customFormat="1" x14ac:dyDescent="0.15"/>
    <row r="2646" s="13" customFormat="1" x14ac:dyDescent="0.15"/>
    <row r="2647" s="13" customFormat="1" x14ac:dyDescent="0.15"/>
    <row r="2648" s="13" customFormat="1" x14ac:dyDescent="0.15"/>
    <row r="2649" s="13" customFormat="1" x14ac:dyDescent="0.15"/>
    <row r="2650" s="13" customFormat="1" x14ac:dyDescent="0.15"/>
    <row r="2651" s="13" customFormat="1" x14ac:dyDescent="0.15"/>
    <row r="2652" s="13" customFormat="1" x14ac:dyDescent="0.15"/>
    <row r="2653" s="13" customFormat="1" x14ac:dyDescent="0.15"/>
    <row r="2654" s="13" customFormat="1" x14ac:dyDescent="0.15"/>
    <row r="2655" s="13" customFormat="1" x14ac:dyDescent="0.15"/>
    <row r="2656" s="13" customFormat="1" x14ac:dyDescent="0.15"/>
    <row r="2657" s="13" customFormat="1" x14ac:dyDescent="0.15"/>
    <row r="2658" s="13" customFormat="1" x14ac:dyDescent="0.15"/>
    <row r="2659" s="13" customFormat="1" x14ac:dyDescent="0.15"/>
    <row r="2660" s="13" customFormat="1" x14ac:dyDescent="0.15"/>
    <row r="2661" s="13" customFormat="1" x14ac:dyDescent="0.15"/>
    <row r="2662" s="13" customFormat="1" x14ac:dyDescent="0.15"/>
    <row r="2663" s="13" customFormat="1" x14ac:dyDescent="0.15"/>
    <row r="2664" s="13" customFormat="1" x14ac:dyDescent="0.15"/>
    <row r="2665" s="13" customFormat="1" x14ac:dyDescent="0.15"/>
    <row r="2666" s="13" customFormat="1" x14ac:dyDescent="0.15"/>
    <row r="2667" s="13" customFormat="1" x14ac:dyDescent="0.15"/>
    <row r="2668" s="13" customFormat="1" x14ac:dyDescent="0.15"/>
    <row r="2669" s="13" customFormat="1" x14ac:dyDescent="0.15"/>
    <row r="2670" s="13" customFormat="1" x14ac:dyDescent="0.15"/>
    <row r="2671" s="13" customFormat="1" x14ac:dyDescent="0.15"/>
    <row r="2672" s="13" customFormat="1" x14ac:dyDescent="0.15"/>
    <row r="2673" s="13" customFormat="1" x14ac:dyDescent="0.15"/>
    <row r="2674" s="13" customFormat="1" x14ac:dyDescent="0.15"/>
    <row r="2675" s="13" customFormat="1" x14ac:dyDescent="0.15"/>
    <row r="2676" s="13" customFormat="1" x14ac:dyDescent="0.15"/>
    <row r="2677" s="13" customFormat="1" x14ac:dyDescent="0.15"/>
    <row r="2678" s="13" customFormat="1" x14ac:dyDescent="0.15"/>
    <row r="2679" s="13" customFormat="1" x14ac:dyDescent="0.15"/>
    <row r="2680" s="13" customFormat="1" x14ac:dyDescent="0.15"/>
    <row r="2681" s="13" customFormat="1" x14ac:dyDescent="0.15"/>
    <row r="2682" s="13" customFormat="1" x14ac:dyDescent="0.15"/>
    <row r="2683" s="13" customFormat="1" x14ac:dyDescent="0.15"/>
    <row r="2684" s="13" customFormat="1" x14ac:dyDescent="0.15"/>
    <row r="2685" s="13" customFormat="1" x14ac:dyDescent="0.15"/>
    <row r="2686" s="13" customFormat="1" x14ac:dyDescent="0.15"/>
    <row r="2687" s="13" customFormat="1" x14ac:dyDescent="0.15"/>
    <row r="2688" s="13" customFormat="1" x14ac:dyDescent="0.15"/>
    <row r="2689" s="13" customFormat="1" x14ac:dyDescent="0.15"/>
    <row r="2690" s="13" customFormat="1" x14ac:dyDescent="0.15"/>
    <row r="2691" s="13" customFormat="1" x14ac:dyDescent="0.15"/>
    <row r="2692" s="13" customFormat="1" x14ac:dyDescent="0.15"/>
    <row r="2693" s="13" customFormat="1" x14ac:dyDescent="0.15"/>
    <row r="2694" s="13" customFormat="1" x14ac:dyDescent="0.15"/>
    <row r="2695" s="13" customFormat="1" x14ac:dyDescent="0.15"/>
    <row r="2696" s="13" customFormat="1" x14ac:dyDescent="0.15"/>
    <row r="2697" s="13" customFormat="1" x14ac:dyDescent="0.15"/>
    <row r="2698" s="13" customFormat="1" x14ac:dyDescent="0.15"/>
    <row r="2699" s="13" customFormat="1" x14ac:dyDescent="0.15"/>
    <row r="2700" s="13" customFormat="1" x14ac:dyDescent="0.15"/>
    <row r="2701" s="13" customFormat="1" x14ac:dyDescent="0.15"/>
    <row r="2702" s="13" customFormat="1" x14ac:dyDescent="0.15"/>
    <row r="2703" s="13" customFormat="1" x14ac:dyDescent="0.15"/>
    <row r="2704" s="13" customFormat="1" x14ac:dyDescent="0.15"/>
    <row r="2705" s="13" customFormat="1" x14ac:dyDescent="0.15"/>
    <row r="2706" s="13" customFormat="1" x14ac:dyDescent="0.15"/>
    <row r="2707" s="13" customFormat="1" x14ac:dyDescent="0.15"/>
    <row r="2708" s="13" customFormat="1" x14ac:dyDescent="0.15"/>
    <row r="2709" s="13" customFormat="1" x14ac:dyDescent="0.15"/>
    <row r="2710" s="13" customFormat="1" x14ac:dyDescent="0.15"/>
    <row r="2711" s="13" customFormat="1" x14ac:dyDescent="0.15"/>
    <row r="2712" s="13" customFormat="1" x14ac:dyDescent="0.15"/>
    <row r="2713" s="13" customFormat="1" x14ac:dyDescent="0.15"/>
    <row r="2714" s="13" customFormat="1" x14ac:dyDescent="0.15"/>
    <row r="2715" s="13" customFormat="1" x14ac:dyDescent="0.15"/>
    <row r="2716" s="13" customFormat="1" x14ac:dyDescent="0.15"/>
    <row r="2717" s="13" customFormat="1" x14ac:dyDescent="0.15"/>
    <row r="2718" s="13" customFormat="1" x14ac:dyDescent="0.15"/>
    <row r="2719" s="13" customFormat="1" x14ac:dyDescent="0.15"/>
    <row r="2720" s="13" customFormat="1" x14ac:dyDescent="0.15"/>
    <row r="2721" s="13" customFormat="1" x14ac:dyDescent="0.15"/>
    <row r="2722" s="13" customFormat="1" x14ac:dyDescent="0.15"/>
    <row r="2723" s="13" customFormat="1" x14ac:dyDescent="0.15"/>
    <row r="2724" s="13" customFormat="1" x14ac:dyDescent="0.15"/>
    <row r="2725" s="13" customFormat="1" x14ac:dyDescent="0.15"/>
    <row r="2726" s="13" customFormat="1" x14ac:dyDescent="0.15"/>
    <row r="2727" s="13" customFormat="1" x14ac:dyDescent="0.15"/>
    <row r="2728" s="13" customFormat="1" x14ac:dyDescent="0.15"/>
    <row r="2729" s="13" customFormat="1" x14ac:dyDescent="0.15"/>
    <row r="2730" s="13" customFormat="1" x14ac:dyDescent="0.15"/>
    <row r="2731" s="13" customFormat="1" x14ac:dyDescent="0.15"/>
    <row r="2732" s="13" customFormat="1" x14ac:dyDescent="0.15"/>
    <row r="2733" s="13" customFormat="1" x14ac:dyDescent="0.15"/>
    <row r="2734" s="13" customFormat="1" x14ac:dyDescent="0.15"/>
    <row r="2735" s="13" customFormat="1" x14ac:dyDescent="0.15"/>
    <row r="2736" s="13" customFormat="1" x14ac:dyDescent="0.15"/>
    <row r="2737" s="13" customFormat="1" x14ac:dyDescent="0.15"/>
    <row r="2738" s="13" customFormat="1" x14ac:dyDescent="0.15"/>
    <row r="2739" s="13" customFormat="1" x14ac:dyDescent="0.15"/>
    <row r="2740" s="13" customFormat="1" x14ac:dyDescent="0.15"/>
    <row r="2741" s="13" customFormat="1" x14ac:dyDescent="0.15"/>
    <row r="2742" s="13" customFormat="1" x14ac:dyDescent="0.15"/>
    <row r="2743" s="13" customFormat="1" x14ac:dyDescent="0.15"/>
    <row r="2744" s="13" customFormat="1" x14ac:dyDescent="0.15"/>
    <row r="2745" s="13" customFormat="1" x14ac:dyDescent="0.15"/>
    <row r="2746" s="13" customFormat="1" x14ac:dyDescent="0.15"/>
    <row r="2747" s="13" customFormat="1" x14ac:dyDescent="0.15"/>
    <row r="2748" s="13" customFormat="1" x14ac:dyDescent="0.15"/>
    <row r="2749" s="13" customFormat="1" x14ac:dyDescent="0.15"/>
    <row r="2750" s="13" customFormat="1" x14ac:dyDescent="0.15"/>
    <row r="2751" s="13" customFormat="1" x14ac:dyDescent="0.15"/>
    <row r="2752" s="13" customFormat="1" x14ac:dyDescent="0.15"/>
    <row r="2753" s="13" customFormat="1" x14ac:dyDescent="0.15"/>
    <row r="2754" s="13" customFormat="1" x14ac:dyDescent="0.15"/>
    <row r="2755" s="13" customFormat="1" x14ac:dyDescent="0.15"/>
    <row r="2756" s="13" customFormat="1" x14ac:dyDescent="0.15"/>
    <row r="2757" s="13" customFormat="1" x14ac:dyDescent="0.15"/>
    <row r="2758" s="13" customFormat="1" x14ac:dyDescent="0.15"/>
    <row r="2759" s="13" customFormat="1" x14ac:dyDescent="0.15"/>
    <row r="2760" s="13" customFormat="1" x14ac:dyDescent="0.15"/>
    <row r="2761" s="13" customFormat="1" x14ac:dyDescent="0.15"/>
    <row r="2762" s="13" customFormat="1" x14ac:dyDescent="0.15"/>
    <row r="2763" s="13" customFormat="1" x14ac:dyDescent="0.15"/>
    <row r="2764" s="13" customFormat="1" x14ac:dyDescent="0.15"/>
    <row r="2765" s="13" customFormat="1" x14ac:dyDescent="0.15"/>
    <row r="2766" s="13" customFormat="1" x14ac:dyDescent="0.15"/>
    <row r="2767" s="13" customFormat="1" x14ac:dyDescent="0.15"/>
    <row r="2768" s="13" customFormat="1" x14ac:dyDescent="0.15"/>
    <row r="2769" s="13" customFormat="1" x14ac:dyDescent="0.15"/>
    <row r="2770" s="13" customFormat="1" x14ac:dyDescent="0.15"/>
    <row r="2771" s="13" customFormat="1" x14ac:dyDescent="0.15"/>
    <row r="2772" s="13" customFormat="1" x14ac:dyDescent="0.15"/>
    <row r="2773" s="13" customFormat="1" x14ac:dyDescent="0.15"/>
    <row r="2774" s="13" customFormat="1" x14ac:dyDescent="0.15"/>
    <row r="2775" s="13" customFormat="1" x14ac:dyDescent="0.15"/>
    <row r="2776" s="13" customFormat="1" x14ac:dyDescent="0.15"/>
    <row r="2777" s="13" customFormat="1" x14ac:dyDescent="0.15"/>
    <row r="2778" s="13" customFormat="1" x14ac:dyDescent="0.15"/>
    <row r="2779" s="13" customFormat="1" x14ac:dyDescent="0.15"/>
    <row r="2780" s="13" customFormat="1" x14ac:dyDescent="0.15"/>
    <row r="2781" s="13" customFormat="1" x14ac:dyDescent="0.15"/>
    <row r="2782" s="13" customFormat="1" x14ac:dyDescent="0.15"/>
    <row r="2783" s="13" customFormat="1" x14ac:dyDescent="0.15"/>
    <row r="2784" s="13" customFormat="1" x14ac:dyDescent="0.15"/>
    <row r="2785" s="13" customFormat="1" x14ac:dyDescent="0.15"/>
    <row r="2786" s="13" customFormat="1" x14ac:dyDescent="0.15"/>
    <row r="2787" s="13" customFormat="1" x14ac:dyDescent="0.15"/>
    <row r="2788" s="13" customFormat="1" x14ac:dyDescent="0.15"/>
    <row r="2789" s="13" customFormat="1" x14ac:dyDescent="0.15"/>
    <row r="2790" s="13" customFormat="1" x14ac:dyDescent="0.15"/>
    <row r="2791" s="13" customFormat="1" x14ac:dyDescent="0.15"/>
    <row r="2792" s="13" customFormat="1" x14ac:dyDescent="0.15"/>
    <row r="2793" s="13" customFormat="1" x14ac:dyDescent="0.15"/>
    <row r="2794" s="13" customFormat="1" x14ac:dyDescent="0.15"/>
    <row r="2795" s="13" customFormat="1" x14ac:dyDescent="0.15"/>
    <row r="2796" s="13" customFormat="1" x14ac:dyDescent="0.15"/>
    <row r="2797" s="13" customFormat="1" x14ac:dyDescent="0.15"/>
    <row r="2798" s="13" customFormat="1" x14ac:dyDescent="0.15"/>
    <row r="2799" s="13" customFormat="1" x14ac:dyDescent="0.15"/>
    <row r="2800" s="13" customFormat="1" x14ac:dyDescent="0.15"/>
    <row r="2801" s="13" customFormat="1" x14ac:dyDescent="0.15"/>
    <row r="2802" s="13" customFormat="1" x14ac:dyDescent="0.15"/>
    <row r="2803" s="13" customFormat="1" x14ac:dyDescent="0.15"/>
    <row r="2804" s="13" customFormat="1" x14ac:dyDescent="0.15"/>
    <row r="2805" s="13" customFormat="1" x14ac:dyDescent="0.15"/>
    <row r="2806" s="13" customFormat="1" x14ac:dyDescent="0.15"/>
    <row r="2807" s="13" customFormat="1" x14ac:dyDescent="0.15"/>
    <row r="2808" s="13" customFormat="1" x14ac:dyDescent="0.15"/>
    <row r="2809" s="13" customFormat="1" x14ac:dyDescent="0.15"/>
    <row r="2810" s="13" customFormat="1" x14ac:dyDescent="0.15"/>
    <row r="2811" s="13" customFormat="1" x14ac:dyDescent="0.15"/>
    <row r="2812" s="13" customFormat="1" x14ac:dyDescent="0.15"/>
    <row r="2813" s="13" customFormat="1" x14ac:dyDescent="0.15"/>
    <row r="2814" s="13" customFormat="1" x14ac:dyDescent="0.15"/>
    <row r="2815" s="13" customFormat="1" x14ac:dyDescent="0.15"/>
    <row r="2816" s="13" customFormat="1" x14ac:dyDescent="0.15"/>
    <row r="2817" s="13" customFormat="1" x14ac:dyDescent="0.15"/>
    <row r="2818" s="13" customFormat="1" x14ac:dyDescent="0.15"/>
    <row r="2819" s="13" customFormat="1" x14ac:dyDescent="0.15"/>
    <row r="2820" s="13" customFormat="1" x14ac:dyDescent="0.15"/>
    <row r="2821" s="13" customFormat="1" x14ac:dyDescent="0.15"/>
    <row r="2822" s="13" customFormat="1" x14ac:dyDescent="0.15"/>
    <row r="2823" s="13" customFormat="1" x14ac:dyDescent="0.15"/>
    <row r="2824" s="13" customFormat="1" x14ac:dyDescent="0.15"/>
    <row r="2825" s="13" customFormat="1" x14ac:dyDescent="0.15"/>
    <row r="2826" s="13" customFormat="1" x14ac:dyDescent="0.15"/>
    <row r="2827" s="13" customFormat="1" x14ac:dyDescent="0.15"/>
    <row r="2828" s="13" customFormat="1" x14ac:dyDescent="0.15"/>
    <row r="2829" s="13" customFormat="1" x14ac:dyDescent="0.15"/>
    <row r="2830" s="13" customFormat="1" x14ac:dyDescent="0.15"/>
    <row r="2831" s="13" customFormat="1" x14ac:dyDescent="0.15"/>
    <row r="2832" s="13" customFormat="1" x14ac:dyDescent="0.15"/>
    <row r="2833" s="13" customFormat="1" x14ac:dyDescent="0.15"/>
    <row r="2834" s="13" customFormat="1" x14ac:dyDescent="0.15"/>
    <row r="2835" s="13" customFormat="1" x14ac:dyDescent="0.15"/>
    <row r="2836" s="13" customFormat="1" x14ac:dyDescent="0.15"/>
    <row r="2837" s="13" customFormat="1" x14ac:dyDescent="0.15"/>
    <row r="2838" s="13" customFormat="1" x14ac:dyDescent="0.15"/>
    <row r="2839" s="13" customFormat="1" x14ac:dyDescent="0.15"/>
    <row r="2840" s="13" customFormat="1" x14ac:dyDescent="0.15"/>
    <row r="2841" s="13" customFormat="1" x14ac:dyDescent="0.15"/>
    <row r="2842" s="13" customFormat="1" x14ac:dyDescent="0.15"/>
    <row r="2843" s="13" customFormat="1" x14ac:dyDescent="0.15"/>
    <row r="2844" s="13" customFormat="1" x14ac:dyDescent="0.15"/>
    <row r="2845" s="13" customFormat="1" x14ac:dyDescent="0.15"/>
    <row r="2846" s="13" customFormat="1" x14ac:dyDescent="0.15"/>
    <row r="2847" s="13" customFormat="1" x14ac:dyDescent="0.15"/>
    <row r="2848" s="13" customFormat="1" x14ac:dyDescent="0.15"/>
    <row r="2849" s="13" customFormat="1" x14ac:dyDescent="0.15"/>
    <row r="2850" s="13" customFormat="1" x14ac:dyDescent="0.15"/>
    <row r="2851" s="13" customFormat="1" x14ac:dyDescent="0.15"/>
    <row r="2852" s="13" customFormat="1" x14ac:dyDescent="0.15"/>
    <row r="2853" s="13" customFormat="1" x14ac:dyDescent="0.15"/>
    <row r="2854" s="13" customFormat="1" x14ac:dyDescent="0.15"/>
    <row r="2855" s="13" customFormat="1" x14ac:dyDescent="0.15"/>
    <row r="2856" s="13" customFormat="1" x14ac:dyDescent="0.15"/>
    <row r="2857" s="13" customFormat="1" x14ac:dyDescent="0.15"/>
    <row r="2858" s="13" customFormat="1" x14ac:dyDescent="0.15"/>
    <row r="2859" s="13" customFormat="1" x14ac:dyDescent="0.15"/>
    <row r="2860" s="13" customFormat="1" x14ac:dyDescent="0.15"/>
    <row r="2861" s="13" customFormat="1" x14ac:dyDescent="0.15"/>
    <row r="2862" s="13" customFormat="1" x14ac:dyDescent="0.15"/>
    <row r="2863" s="13" customFormat="1" x14ac:dyDescent="0.15"/>
    <row r="2864" s="13" customFormat="1" x14ac:dyDescent="0.15"/>
    <row r="2865" s="13" customFormat="1" x14ac:dyDescent="0.15"/>
    <row r="2866" s="13" customFormat="1" x14ac:dyDescent="0.15"/>
    <row r="2867" s="13" customFormat="1" x14ac:dyDescent="0.15"/>
    <row r="2868" s="13" customFormat="1" x14ac:dyDescent="0.15"/>
    <row r="2869" s="13" customFormat="1" x14ac:dyDescent="0.15"/>
    <row r="2870" s="13" customFormat="1" x14ac:dyDescent="0.15"/>
    <row r="2871" s="13" customFormat="1" x14ac:dyDescent="0.15"/>
    <row r="2872" s="13" customFormat="1" x14ac:dyDescent="0.15"/>
    <row r="2873" s="13" customFormat="1" x14ac:dyDescent="0.15"/>
    <row r="2874" s="13" customFormat="1" x14ac:dyDescent="0.15"/>
    <row r="2875" s="13" customFormat="1" x14ac:dyDescent="0.15"/>
    <row r="2876" s="13" customFormat="1" x14ac:dyDescent="0.15"/>
    <row r="2877" s="13" customFormat="1" x14ac:dyDescent="0.15"/>
    <row r="2878" s="13" customFormat="1" x14ac:dyDescent="0.15"/>
    <row r="2879" s="13" customFormat="1" x14ac:dyDescent="0.15"/>
    <row r="2880" s="13" customFormat="1" x14ac:dyDescent="0.15"/>
    <row r="2881" s="13" customFormat="1" x14ac:dyDescent="0.15"/>
    <row r="2882" s="13" customFormat="1" x14ac:dyDescent="0.15"/>
    <row r="2883" s="13" customFormat="1" x14ac:dyDescent="0.15"/>
    <row r="2884" s="13" customFormat="1" x14ac:dyDescent="0.15"/>
    <row r="2885" s="13" customFormat="1" x14ac:dyDescent="0.15"/>
    <row r="2886" s="13" customFormat="1" x14ac:dyDescent="0.15"/>
    <row r="2887" s="13" customFormat="1" x14ac:dyDescent="0.15"/>
    <row r="2888" s="13" customFormat="1" x14ac:dyDescent="0.15"/>
    <row r="2889" s="13" customFormat="1" x14ac:dyDescent="0.15"/>
    <row r="2890" s="13" customFormat="1" x14ac:dyDescent="0.15"/>
    <row r="2891" s="13" customFormat="1" x14ac:dyDescent="0.15"/>
    <row r="2892" s="13" customFormat="1" x14ac:dyDescent="0.15"/>
    <row r="2893" s="13" customFormat="1" x14ac:dyDescent="0.15"/>
    <row r="2894" s="13" customFormat="1" x14ac:dyDescent="0.15"/>
    <row r="2895" s="13" customFormat="1" x14ac:dyDescent="0.15"/>
    <row r="2896" s="13" customFormat="1" x14ac:dyDescent="0.15"/>
    <row r="2897" s="13" customFormat="1" x14ac:dyDescent="0.15"/>
    <row r="2898" s="13" customFormat="1" x14ac:dyDescent="0.15"/>
    <row r="2899" s="13" customFormat="1" x14ac:dyDescent="0.15"/>
    <row r="2900" s="13" customFormat="1" x14ac:dyDescent="0.15"/>
    <row r="2901" s="13" customFormat="1" x14ac:dyDescent="0.15"/>
    <row r="2902" s="13" customFormat="1" x14ac:dyDescent="0.15"/>
    <row r="2903" s="13" customFormat="1" x14ac:dyDescent="0.15"/>
    <row r="2904" s="13" customFormat="1" x14ac:dyDescent="0.15"/>
    <row r="2905" s="13" customFormat="1" x14ac:dyDescent="0.15"/>
    <row r="2906" s="13" customFormat="1" x14ac:dyDescent="0.15"/>
    <row r="2907" s="13" customFormat="1" x14ac:dyDescent="0.15"/>
    <row r="2908" s="13" customFormat="1" x14ac:dyDescent="0.15"/>
    <row r="2909" s="13" customFormat="1" x14ac:dyDescent="0.15"/>
    <row r="2910" s="13" customFormat="1" x14ac:dyDescent="0.15"/>
    <row r="2911" s="13" customFormat="1" x14ac:dyDescent="0.15"/>
    <row r="2912" s="13" customFormat="1" x14ac:dyDescent="0.15"/>
    <row r="2913" s="13" customFormat="1" x14ac:dyDescent="0.15"/>
    <row r="2914" s="13" customFormat="1" x14ac:dyDescent="0.15"/>
    <row r="2915" s="13" customFormat="1" x14ac:dyDescent="0.15"/>
    <row r="2916" s="13" customFormat="1" x14ac:dyDescent="0.15"/>
    <row r="2917" s="13" customFormat="1" x14ac:dyDescent="0.15"/>
    <row r="2918" s="13" customFormat="1" x14ac:dyDescent="0.15"/>
    <row r="2919" s="13" customFormat="1" x14ac:dyDescent="0.15"/>
    <row r="2920" s="13" customFormat="1" x14ac:dyDescent="0.15"/>
    <row r="2921" s="13" customFormat="1" x14ac:dyDescent="0.15"/>
    <row r="2922" s="13" customFormat="1" x14ac:dyDescent="0.15"/>
    <row r="2923" s="13" customFormat="1" x14ac:dyDescent="0.15"/>
    <row r="2924" s="13" customFormat="1" x14ac:dyDescent="0.15"/>
    <row r="2925" s="13" customFormat="1" x14ac:dyDescent="0.15"/>
    <row r="2926" s="13" customFormat="1" x14ac:dyDescent="0.15"/>
    <row r="2927" s="13" customFormat="1" x14ac:dyDescent="0.15"/>
    <row r="2928" s="13" customFormat="1" x14ac:dyDescent="0.15"/>
    <row r="2929" s="13" customFormat="1" x14ac:dyDescent="0.15"/>
    <row r="2930" s="13" customFormat="1" x14ac:dyDescent="0.15"/>
    <row r="2931" s="13" customFormat="1" x14ac:dyDescent="0.15"/>
    <row r="2932" s="13" customFormat="1" x14ac:dyDescent="0.15"/>
    <row r="2933" s="13" customFormat="1" x14ac:dyDescent="0.15"/>
    <row r="2934" s="13" customFormat="1" x14ac:dyDescent="0.15"/>
    <row r="2935" s="13" customFormat="1" x14ac:dyDescent="0.15"/>
    <row r="2936" s="13" customFormat="1" x14ac:dyDescent="0.15"/>
    <row r="2937" s="13" customFormat="1" x14ac:dyDescent="0.15"/>
    <row r="2938" s="13" customFormat="1" x14ac:dyDescent="0.15"/>
    <row r="2939" s="13" customFormat="1" x14ac:dyDescent="0.15"/>
    <row r="2940" s="13" customFormat="1" x14ac:dyDescent="0.15"/>
    <row r="2941" s="13" customFormat="1" x14ac:dyDescent="0.15"/>
    <row r="2942" s="13" customFormat="1" x14ac:dyDescent="0.15"/>
    <row r="2943" s="13" customFormat="1" x14ac:dyDescent="0.15"/>
    <row r="2944" s="13" customFormat="1" x14ac:dyDescent="0.15"/>
    <row r="2945" s="13" customFormat="1" x14ac:dyDescent="0.15"/>
    <row r="2946" s="13" customFormat="1" x14ac:dyDescent="0.15"/>
    <row r="2947" s="13" customFormat="1" x14ac:dyDescent="0.15"/>
    <row r="2948" s="13" customFormat="1" x14ac:dyDescent="0.15"/>
    <row r="2949" s="13" customFormat="1" x14ac:dyDescent="0.15"/>
    <row r="2950" s="13" customFormat="1" x14ac:dyDescent="0.15"/>
    <row r="2951" s="13" customFormat="1" x14ac:dyDescent="0.15"/>
    <row r="2952" s="13" customFormat="1" x14ac:dyDescent="0.15"/>
    <row r="2953" s="13" customFormat="1" x14ac:dyDescent="0.15"/>
    <row r="2954" s="13" customFormat="1" x14ac:dyDescent="0.15"/>
    <row r="2955" s="13" customFormat="1" x14ac:dyDescent="0.15"/>
    <row r="2956" s="13" customFormat="1" x14ac:dyDescent="0.15"/>
    <row r="2957" s="13" customFormat="1" x14ac:dyDescent="0.15"/>
    <row r="2958" s="13" customFormat="1" x14ac:dyDescent="0.15"/>
    <row r="2959" s="13" customFormat="1" x14ac:dyDescent="0.15"/>
    <row r="2960" s="13" customFormat="1" x14ac:dyDescent="0.15"/>
    <row r="2961" s="13" customFormat="1" x14ac:dyDescent="0.15"/>
    <row r="2962" s="13" customFormat="1" x14ac:dyDescent="0.15"/>
    <row r="2963" s="13" customFormat="1" x14ac:dyDescent="0.15"/>
    <row r="2964" s="13" customFormat="1" x14ac:dyDescent="0.15"/>
    <row r="2965" s="13" customFormat="1" x14ac:dyDescent="0.15"/>
    <row r="2966" s="13" customFormat="1" x14ac:dyDescent="0.15"/>
    <row r="2967" s="13" customFormat="1" x14ac:dyDescent="0.15"/>
    <row r="2968" s="13" customFormat="1" x14ac:dyDescent="0.15"/>
    <row r="2969" s="13" customFormat="1" x14ac:dyDescent="0.15"/>
    <row r="2970" s="13" customFormat="1" x14ac:dyDescent="0.15"/>
    <row r="2971" s="13" customFormat="1" x14ac:dyDescent="0.15"/>
    <row r="2972" s="13" customFormat="1" x14ac:dyDescent="0.15"/>
    <row r="2973" s="13" customFormat="1" x14ac:dyDescent="0.15"/>
    <row r="2974" s="13" customFormat="1" x14ac:dyDescent="0.15"/>
    <row r="2975" s="13" customFormat="1" x14ac:dyDescent="0.15"/>
    <row r="2976" s="13" customFormat="1" x14ac:dyDescent="0.15"/>
    <row r="2977" s="13" customFormat="1" x14ac:dyDescent="0.15"/>
    <row r="2978" s="13" customFormat="1" x14ac:dyDescent="0.15"/>
    <row r="2979" s="13" customFormat="1" x14ac:dyDescent="0.15"/>
    <row r="2980" s="13" customFormat="1" x14ac:dyDescent="0.15"/>
    <row r="2981" s="13" customFormat="1" x14ac:dyDescent="0.15"/>
    <row r="2982" s="13" customFormat="1" x14ac:dyDescent="0.15"/>
    <row r="2983" s="13" customFormat="1" x14ac:dyDescent="0.15"/>
    <row r="2984" s="13" customFormat="1" x14ac:dyDescent="0.15"/>
    <row r="2985" s="13" customFormat="1" x14ac:dyDescent="0.15"/>
    <row r="2986" s="13" customFormat="1" x14ac:dyDescent="0.15"/>
    <row r="2987" s="13" customFormat="1" x14ac:dyDescent="0.15"/>
    <row r="2988" s="13" customFormat="1" x14ac:dyDescent="0.15"/>
    <row r="2989" s="13" customFormat="1" x14ac:dyDescent="0.15"/>
    <row r="2990" s="13" customFormat="1" x14ac:dyDescent="0.15"/>
    <row r="2991" s="13" customFormat="1" x14ac:dyDescent="0.15"/>
    <row r="2992" s="13" customFormat="1" x14ac:dyDescent="0.15"/>
    <row r="2993" s="13" customFormat="1" x14ac:dyDescent="0.15"/>
    <row r="2994" s="13" customFormat="1" x14ac:dyDescent="0.15"/>
    <row r="2995" s="13" customFormat="1" x14ac:dyDescent="0.15"/>
    <row r="2996" s="13" customFormat="1" x14ac:dyDescent="0.15"/>
    <row r="2997" s="13" customFormat="1" x14ac:dyDescent="0.15"/>
    <row r="2998" s="13" customFormat="1" x14ac:dyDescent="0.15"/>
    <row r="2999" s="13" customFormat="1" x14ac:dyDescent="0.15"/>
    <row r="3000" s="13" customFormat="1" x14ac:dyDescent="0.15"/>
    <row r="3001" s="13" customFormat="1" x14ac:dyDescent="0.15"/>
    <row r="3002" s="13" customFormat="1" x14ac:dyDescent="0.15"/>
    <row r="3003" s="13" customFormat="1" x14ac:dyDescent="0.15"/>
    <row r="3004" s="13" customFormat="1" x14ac:dyDescent="0.15"/>
    <row r="3005" s="13" customFormat="1" x14ac:dyDescent="0.15"/>
    <row r="3006" s="13" customFormat="1" x14ac:dyDescent="0.15"/>
    <row r="3007" s="13" customFormat="1" x14ac:dyDescent="0.15"/>
    <row r="3008" s="13" customFormat="1" x14ac:dyDescent="0.15"/>
    <row r="3009" s="13" customFormat="1" x14ac:dyDescent="0.15"/>
    <row r="3010" s="13" customFormat="1" x14ac:dyDescent="0.15"/>
    <row r="3011" s="13" customFormat="1" x14ac:dyDescent="0.15"/>
    <row r="3012" s="13" customFormat="1" x14ac:dyDescent="0.15"/>
    <row r="3013" s="13" customFormat="1" x14ac:dyDescent="0.15"/>
    <row r="3014" s="13" customFormat="1" x14ac:dyDescent="0.15"/>
    <row r="3015" s="13" customFormat="1" x14ac:dyDescent="0.15"/>
    <row r="3016" s="13" customFormat="1" x14ac:dyDescent="0.15"/>
    <row r="3017" s="13" customFormat="1" x14ac:dyDescent="0.15"/>
    <row r="3018" s="13" customFormat="1" x14ac:dyDescent="0.15"/>
    <row r="3019" s="13" customFormat="1" x14ac:dyDescent="0.15"/>
    <row r="3020" s="13" customFormat="1" x14ac:dyDescent="0.15"/>
    <row r="3021" s="13" customFormat="1" x14ac:dyDescent="0.15"/>
    <row r="3022" s="13" customFormat="1" x14ac:dyDescent="0.15"/>
    <row r="3023" s="13" customFormat="1" x14ac:dyDescent="0.15"/>
    <row r="3024" s="13" customFormat="1" x14ac:dyDescent="0.15"/>
    <row r="3025" s="13" customFormat="1" x14ac:dyDescent="0.15"/>
    <row r="3026" s="13" customFormat="1" x14ac:dyDescent="0.15"/>
    <row r="3027" s="13" customFormat="1" x14ac:dyDescent="0.15"/>
    <row r="3028" s="13" customFormat="1" x14ac:dyDescent="0.15"/>
    <row r="3029" s="13" customFormat="1" x14ac:dyDescent="0.15"/>
    <row r="3030" s="13" customFormat="1" x14ac:dyDescent="0.15"/>
    <row r="3031" s="13" customFormat="1" x14ac:dyDescent="0.15"/>
    <row r="3032" s="13" customFormat="1" x14ac:dyDescent="0.15"/>
    <row r="3033" s="13" customFormat="1" x14ac:dyDescent="0.15"/>
    <row r="3034" s="13" customFormat="1" x14ac:dyDescent="0.15"/>
    <row r="3035" s="13" customFormat="1" x14ac:dyDescent="0.15"/>
    <row r="3036" s="13" customFormat="1" x14ac:dyDescent="0.15"/>
    <row r="3037" s="13" customFormat="1" x14ac:dyDescent="0.15"/>
    <row r="3038" s="13" customFormat="1" x14ac:dyDescent="0.15"/>
    <row r="3039" s="13" customFormat="1" x14ac:dyDescent="0.15"/>
    <row r="3040" s="13" customFormat="1" x14ac:dyDescent="0.15"/>
    <row r="3041" s="13" customFormat="1" x14ac:dyDescent="0.15"/>
    <row r="3042" s="13" customFormat="1" x14ac:dyDescent="0.15"/>
    <row r="3043" s="13" customFormat="1" x14ac:dyDescent="0.15"/>
    <row r="3044" s="13" customFormat="1" x14ac:dyDescent="0.15"/>
    <row r="3045" s="13" customFormat="1" x14ac:dyDescent="0.15"/>
    <row r="3046" s="13" customFormat="1" x14ac:dyDescent="0.15"/>
    <row r="3047" s="13" customFormat="1" x14ac:dyDescent="0.15"/>
    <row r="3048" s="13" customFormat="1" x14ac:dyDescent="0.15"/>
    <row r="3049" s="13" customFormat="1" x14ac:dyDescent="0.15"/>
    <row r="3050" s="13" customFormat="1" x14ac:dyDescent="0.15"/>
    <row r="3051" s="13" customFormat="1" x14ac:dyDescent="0.15"/>
    <row r="3052" s="13" customFormat="1" x14ac:dyDescent="0.15"/>
    <row r="3053" s="13" customFormat="1" x14ac:dyDescent="0.15"/>
    <row r="3054" s="13" customFormat="1" x14ac:dyDescent="0.15"/>
    <row r="3055" s="13" customFormat="1" x14ac:dyDescent="0.15"/>
    <row r="3056" s="13" customFormat="1" x14ac:dyDescent="0.15"/>
    <row r="3057" s="13" customFormat="1" x14ac:dyDescent="0.15"/>
    <row r="3058" s="13" customFormat="1" x14ac:dyDescent="0.15"/>
    <row r="3059" s="13" customFormat="1" x14ac:dyDescent="0.15"/>
    <row r="3060" s="13" customFormat="1" x14ac:dyDescent="0.15"/>
    <row r="3061" s="13" customFormat="1" x14ac:dyDescent="0.15"/>
    <row r="3062" s="13" customFormat="1" x14ac:dyDescent="0.15"/>
    <row r="3063" s="13" customFormat="1" x14ac:dyDescent="0.15"/>
    <row r="3064" s="13" customFormat="1" x14ac:dyDescent="0.15"/>
    <row r="3065" s="13" customFormat="1" x14ac:dyDescent="0.15"/>
    <row r="3066" s="13" customFormat="1" x14ac:dyDescent="0.15"/>
    <row r="3067" s="13" customFormat="1" x14ac:dyDescent="0.15"/>
    <row r="3068" s="13" customFormat="1" x14ac:dyDescent="0.15"/>
    <row r="3069" s="13" customFormat="1" x14ac:dyDescent="0.15"/>
    <row r="3070" s="13" customFormat="1" x14ac:dyDescent="0.15"/>
    <row r="3071" s="13" customFormat="1" x14ac:dyDescent="0.15"/>
    <row r="3072" s="13" customFormat="1" x14ac:dyDescent="0.15"/>
    <row r="3073" s="13" customFormat="1" x14ac:dyDescent="0.15"/>
    <row r="3074" s="13" customFormat="1" x14ac:dyDescent="0.15"/>
    <row r="3075" s="13" customFormat="1" x14ac:dyDescent="0.15"/>
    <row r="3076" s="13" customFormat="1" x14ac:dyDescent="0.15"/>
    <row r="3077" s="13" customFormat="1" x14ac:dyDescent="0.15"/>
    <row r="3078" s="13" customFormat="1" x14ac:dyDescent="0.15"/>
    <row r="3079" s="13" customFormat="1" x14ac:dyDescent="0.15"/>
    <row r="3080" s="13" customFormat="1" x14ac:dyDescent="0.15"/>
    <row r="3081" s="13" customFormat="1" x14ac:dyDescent="0.15"/>
    <row r="3082" s="13" customFormat="1" x14ac:dyDescent="0.15"/>
    <row r="3083" s="13" customFormat="1" x14ac:dyDescent="0.15"/>
    <row r="3084" s="13" customFormat="1" x14ac:dyDescent="0.15"/>
    <row r="3085" s="13" customFormat="1" x14ac:dyDescent="0.15"/>
    <row r="3086" s="13" customFormat="1" x14ac:dyDescent="0.15"/>
    <row r="3087" s="13" customFormat="1" x14ac:dyDescent="0.15"/>
    <row r="3088" s="13" customFormat="1" x14ac:dyDescent="0.15"/>
    <row r="3089" s="13" customFormat="1" x14ac:dyDescent="0.15"/>
    <row r="3090" s="13" customFormat="1" x14ac:dyDescent="0.15"/>
    <row r="3091" s="13" customFormat="1" x14ac:dyDescent="0.15"/>
    <row r="3092" s="13" customFormat="1" x14ac:dyDescent="0.15"/>
    <row r="3093" s="13" customFormat="1" x14ac:dyDescent="0.15"/>
    <row r="3094" s="13" customFormat="1" x14ac:dyDescent="0.15"/>
    <row r="3095" s="13" customFormat="1" x14ac:dyDescent="0.15"/>
    <row r="3096" s="13" customFormat="1" x14ac:dyDescent="0.15"/>
    <row r="3097" s="13" customFormat="1" x14ac:dyDescent="0.15"/>
    <row r="3098" s="13" customFormat="1" x14ac:dyDescent="0.15"/>
    <row r="3099" s="13" customFormat="1" x14ac:dyDescent="0.15"/>
    <row r="3100" s="13" customFormat="1" x14ac:dyDescent="0.15"/>
    <row r="3101" s="13" customFormat="1" x14ac:dyDescent="0.15"/>
    <row r="3102" s="13" customFormat="1" x14ac:dyDescent="0.15"/>
    <row r="3103" s="13" customFormat="1" x14ac:dyDescent="0.15"/>
    <row r="3104" s="13" customFormat="1" x14ac:dyDescent="0.15"/>
    <row r="3105" s="13" customFormat="1" x14ac:dyDescent="0.15"/>
    <row r="3106" s="13" customFormat="1" x14ac:dyDescent="0.15"/>
    <row r="3107" s="13" customFormat="1" x14ac:dyDescent="0.15"/>
    <row r="3108" s="13" customFormat="1" x14ac:dyDescent="0.15"/>
    <row r="3109" s="13" customFormat="1" x14ac:dyDescent="0.15"/>
    <row r="3110" s="13" customFormat="1" x14ac:dyDescent="0.15"/>
    <row r="3111" s="13" customFormat="1" x14ac:dyDescent="0.15"/>
    <row r="3112" s="13" customFormat="1" x14ac:dyDescent="0.15"/>
    <row r="3113" s="13" customFormat="1" x14ac:dyDescent="0.15"/>
    <row r="3114" s="13" customFormat="1" x14ac:dyDescent="0.15"/>
    <row r="3115" s="13" customFormat="1" x14ac:dyDescent="0.15"/>
    <row r="3116" s="13" customFormat="1" x14ac:dyDescent="0.15"/>
    <row r="3117" s="13" customFormat="1" x14ac:dyDescent="0.15"/>
    <row r="3118" s="13" customFormat="1" x14ac:dyDescent="0.15"/>
    <row r="3119" s="13" customFormat="1" x14ac:dyDescent="0.15"/>
    <row r="3120" s="13" customFormat="1" x14ac:dyDescent="0.15"/>
    <row r="3121" s="13" customFormat="1" x14ac:dyDescent="0.15"/>
    <row r="3122" s="13" customFormat="1" x14ac:dyDescent="0.15"/>
    <row r="3123" s="13" customFormat="1" x14ac:dyDescent="0.15"/>
    <row r="3124" s="13" customFormat="1" x14ac:dyDescent="0.15"/>
    <row r="3125" s="13" customFormat="1" x14ac:dyDescent="0.15"/>
    <row r="3126" s="13" customFormat="1" x14ac:dyDescent="0.15"/>
    <row r="3127" s="13" customFormat="1" x14ac:dyDescent="0.15"/>
    <row r="3128" s="13" customFormat="1" x14ac:dyDescent="0.15"/>
    <row r="3129" s="13" customFormat="1" x14ac:dyDescent="0.15"/>
    <row r="3130" s="13" customFormat="1" x14ac:dyDescent="0.15"/>
    <row r="3131" s="13" customFormat="1" x14ac:dyDescent="0.15"/>
    <row r="3132" s="13" customFormat="1" x14ac:dyDescent="0.15"/>
    <row r="3133" s="13" customFormat="1" x14ac:dyDescent="0.15"/>
    <row r="3134" s="13" customFormat="1" x14ac:dyDescent="0.15"/>
    <row r="3135" s="13" customFormat="1" x14ac:dyDescent="0.15"/>
    <row r="3136" s="13" customFormat="1" x14ac:dyDescent="0.15"/>
    <row r="3137" s="13" customFormat="1" x14ac:dyDescent="0.15"/>
    <row r="3138" s="13" customFormat="1" x14ac:dyDescent="0.15"/>
    <row r="3139" s="13" customFormat="1" x14ac:dyDescent="0.15"/>
    <row r="3140" s="13" customFormat="1" x14ac:dyDescent="0.15"/>
    <row r="3141" s="13" customFormat="1" x14ac:dyDescent="0.15"/>
    <row r="3142" s="13" customFormat="1" x14ac:dyDescent="0.15"/>
    <row r="3143" s="13" customFormat="1" x14ac:dyDescent="0.15"/>
    <row r="3144" s="13" customFormat="1" x14ac:dyDescent="0.15"/>
    <row r="3145" s="13" customFormat="1" x14ac:dyDescent="0.15"/>
    <row r="3146" s="13" customFormat="1" x14ac:dyDescent="0.15"/>
    <row r="3147" s="13" customFormat="1" x14ac:dyDescent="0.15"/>
    <row r="3148" s="13" customFormat="1" x14ac:dyDescent="0.15"/>
    <row r="3149" s="13" customFormat="1" x14ac:dyDescent="0.15"/>
    <row r="3150" s="13" customFormat="1" x14ac:dyDescent="0.15"/>
    <row r="3151" s="13" customFormat="1" x14ac:dyDescent="0.15"/>
    <row r="3152" s="13" customFormat="1" x14ac:dyDescent="0.15"/>
    <row r="3153" s="13" customFormat="1" x14ac:dyDescent="0.15"/>
    <row r="3154" s="13" customFormat="1" x14ac:dyDescent="0.15"/>
    <row r="3155" s="13" customFormat="1" x14ac:dyDescent="0.15"/>
    <row r="3156" s="13" customFormat="1" x14ac:dyDescent="0.15"/>
    <row r="3157" s="13" customFormat="1" x14ac:dyDescent="0.15"/>
    <row r="3158" s="13" customFormat="1" x14ac:dyDescent="0.15"/>
    <row r="3159" s="13" customFormat="1" x14ac:dyDescent="0.15"/>
    <row r="3160" s="13" customFormat="1" x14ac:dyDescent="0.15"/>
    <row r="3161" s="13" customFormat="1" x14ac:dyDescent="0.15"/>
    <row r="3162" s="13" customFormat="1" x14ac:dyDescent="0.15"/>
    <row r="3163" s="13" customFormat="1" x14ac:dyDescent="0.15"/>
    <row r="3164" s="13" customFormat="1" x14ac:dyDescent="0.15"/>
    <row r="3165" s="13" customFormat="1" x14ac:dyDescent="0.15"/>
    <row r="3166" s="13" customFormat="1" x14ac:dyDescent="0.15"/>
    <row r="3167" s="13" customFormat="1" x14ac:dyDescent="0.15"/>
    <row r="3168" s="13" customFormat="1" x14ac:dyDescent="0.15"/>
    <row r="3169" s="13" customFormat="1" x14ac:dyDescent="0.15"/>
    <row r="3170" s="13" customFormat="1" x14ac:dyDescent="0.15"/>
    <row r="3171" s="13" customFormat="1" x14ac:dyDescent="0.15"/>
    <row r="3172" s="13" customFormat="1" x14ac:dyDescent="0.15"/>
    <row r="3173" s="13" customFormat="1" x14ac:dyDescent="0.15"/>
    <row r="3174" s="13" customFormat="1" x14ac:dyDescent="0.15"/>
    <row r="3175" s="13" customFormat="1" x14ac:dyDescent="0.15"/>
    <row r="3176" s="13" customFormat="1" x14ac:dyDescent="0.15"/>
    <row r="3177" s="13" customFormat="1" x14ac:dyDescent="0.15"/>
    <row r="3178" s="13" customFormat="1" x14ac:dyDescent="0.15"/>
    <row r="3179" s="13" customFormat="1" x14ac:dyDescent="0.15"/>
    <row r="3180" s="13" customFormat="1" x14ac:dyDescent="0.15"/>
    <row r="3181" s="13" customFormat="1" x14ac:dyDescent="0.15"/>
    <row r="3182" s="13" customFormat="1" x14ac:dyDescent="0.15"/>
    <row r="3183" s="13" customFormat="1" x14ac:dyDescent="0.15"/>
    <row r="3184" s="13" customFormat="1" x14ac:dyDescent="0.15"/>
    <row r="3185" s="13" customFormat="1" x14ac:dyDescent="0.15"/>
    <row r="3186" s="13" customFormat="1" x14ac:dyDescent="0.15"/>
    <row r="3187" s="13" customFormat="1" x14ac:dyDescent="0.15"/>
    <row r="3188" s="13" customFormat="1" x14ac:dyDescent="0.15"/>
    <row r="3189" s="13" customFormat="1" x14ac:dyDescent="0.15"/>
    <row r="3190" s="13" customFormat="1" x14ac:dyDescent="0.15"/>
    <row r="3191" s="13" customFormat="1" x14ac:dyDescent="0.15"/>
    <row r="3192" s="13" customFormat="1" x14ac:dyDescent="0.15"/>
    <row r="3193" s="13" customFormat="1" x14ac:dyDescent="0.15"/>
    <row r="3194" s="13" customFormat="1" x14ac:dyDescent="0.15"/>
    <row r="3195" s="13" customFormat="1" x14ac:dyDescent="0.15"/>
    <row r="3196" s="13" customFormat="1" x14ac:dyDescent="0.15"/>
    <row r="3197" s="13" customFormat="1" x14ac:dyDescent="0.15"/>
    <row r="3198" s="13" customFormat="1" x14ac:dyDescent="0.15"/>
    <row r="3199" s="13" customFormat="1" x14ac:dyDescent="0.15"/>
    <row r="3200" s="13" customFormat="1" x14ac:dyDescent="0.15"/>
    <row r="3201" s="13" customFormat="1" x14ac:dyDescent="0.15"/>
    <row r="3202" s="13" customFormat="1" x14ac:dyDescent="0.15"/>
    <row r="3203" s="13" customFormat="1" x14ac:dyDescent="0.15"/>
    <row r="3204" s="13" customFormat="1" x14ac:dyDescent="0.15"/>
    <row r="3205" s="13" customFormat="1" x14ac:dyDescent="0.15"/>
    <row r="3206" s="13" customFormat="1" x14ac:dyDescent="0.15"/>
    <row r="3207" s="13" customFormat="1" x14ac:dyDescent="0.15"/>
    <row r="3208" s="13" customFormat="1" x14ac:dyDescent="0.15"/>
    <row r="3209" s="13" customFormat="1" x14ac:dyDescent="0.15"/>
    <row r="3210" s="13" customFormat="1" x14ac:dyDescent="0.15"/>
    <row r="3211" s="13" customFormat="1" x14ac:dyDescent="0.15"/>
    <row r="3212" s="13" customFormat="1" x14ac:dyDescent="0.15"/>
    <row r="3213" s="13" customFormat="1" x14ac:dyDescent="0.15"/>
    <row r="3214" s="13" customFormat="1" x14ac:dyDescent="0.15"/>
    <row r="3215" s="13" customFormat="1" x14ac:dyDescent="0.15"/>
    <row r="3216" s="13" customFormat="1" x14ac:dyDescent="0.15"/>
    <row r="3217" s="13" customFormat="1" x14ac:dyDescent="0.15"/>
    <row r="3218" s="13" customFormat="1" x14ac:dyDescent="0.15"/>
    <row r="3219" s="13" customFormat="1" x14ac:dyDescent="0.15"/>
    <row r="3220" s="13" customFormat="1" x14ac:dyDescent="0.15"/>
    <row r="3221" s="13" customFormat="1" x14ac:dyDescent="0.15"/>
    <row r="3222" s="13" customFormat="1" x14ac:dyDescent="0.15"/>
    <row r="3223" s="13" customFormat="1" x14ac:dyDescent="0.15"/>
    <row r="3224" s="13" customFormat="1" x14ac:dyDescent="0.15"/>
    <row r="3225" s="13" customFormat="1" x14ac:dyDescent="0.15"/>
    <row r="3226" s="13" customFormat="1" x14ac:dyDescent="0.15"/>
    <row r="3227" s="13" customFormat="1" x14ac:dyDescent="0.15"/>
    <row r="3228" s="13" customFormat="1" x14ac:dyDescent="0.15"/>
    <row r="3229" s="13" customFormat="1" x14ac:dyDescent="0.15"/>
    <row r="3230" s="13" customFormat="1" x14ac:dyDescent="0.15"/>
    <row r="3231" s="13" customFormat="1" x14ac:dyDescent="0.15"/>
    <row r="3232" s="13" customFormat="1" x14ac:dyDescent="0.15"/>
    <row r="3233" s="13" customFormat="1" x14ac:dyDescent="0.15"/>
    <row r="3234" s="13" customFormat="1" x14ac:dyDescent="0.15"/>
    <row r="3235" s="13" customFormat="1" x14ac:dyDescent="0.15"/>
    <row r="3236" s="13" customFormat="1" x14ac:dyDescent="0.15"/>
    <row r="3237" s="13" customFormat="1" x14ac:dyDescent="0.15"/>
    <row r="3238" s="13" customFormat="1" x14ac:dyDescent="0.15"/>
    <row r="3239" s="13" customFormat="1" x14ac:dyDescent="0.15"/>
    <row r="3240" s="13" customFormat="1" x14ac:dyDescent="0.15"/>
    <row r="3241" s="13" customFormat="1" x14ac:dyDescent="0.15"/>
    <row r="3242" s="13" customFormat="1" x14ac:dyDescent="0.15"/>
    <row r="3243" s="13" customFormat="1" x14ac:dyDescent="0.15"/>
    <row r="3244" s="13" customFormat="1" x14ac:dyDescent="0.15"/>
    <row r="3245" s="13" customFormat="1" x14ac:dyDescent="0.15"/>
    <row r="3246" s="13" customFormat="1" x14ac:dyDescent="0.15"/>
    <row r="3247" s="13" customFormat="1" x14ac:dyDescent="0.15"/>
    <row r="3248" s="13" customFormat="1" x14ac:dyDescent="0.15"/>
    <row r="3249" s="13" customFormat="1" x14ac:dyDescent="0.15"/>
    <row r="3250" s="13" customFormat="1" x14ac:dyDescent="0.15"/>
    <row r="3251" s="13" customFormat="1" x14ac:dyDescent="0.15"/>
    <row r="3252" s="13" customFormat="1" x14ac:dyDescent="0.15"/>
    <row r="3253" s="13" customFormat="1" x14ac:dyDescent="0.15"/>
    <row r="3254" s="13" customFormat="1" x14ac:dyDescent="0.15"/>
    <row r="3255" s="13" customFormat="1" x14ac:dyDescent="0.15"/>
    <row r="3256" s="13" customFormat="1" x14ac:dyDescent="0.15"/>
    <row r="3257" s="13" customFormat="1" x14ac:dyDescent="0.15"/>
    <row r="3258" s="13" customFormat="1" x14ac:dyDescent="0.15"/>
    <row r="3259" s="13" customFormat="1" x14ac:dyDescent="0.15"/>
    <row r="3260" s="13" customFormat="1" x14ac:dyDescent="0.15"/>
    <row r="3261" s="13" customFormat="1" x14ac:dyDescent="0.15"/>
    <row r="3262" s="13" customFormat="1" x14ac:dyDescent="0.15"/>
    <row r="3263" s="13" customFormat="1" x14ac:dyDescent="0.15"/>
    <row r="3264" s="13" customFormat="1" x14ac:dyDescent="0.15"/>
    <row r="3265" s="13" customFormat="1" x14ac:dyDescent="0.15"/>
    <row r="3266" s="13" customFormat="1" x14ac:dyDescent="0.15"/>
    <row r="3267" s="13" customFormat="1" x14ac:dyDescent="0.15"/>
    <row r="3268" s="13" customFormat="1" x14ac:dyDescent="0.15"/>
    <row r="3269" s="13" customFormat="1" x14ac:dyDescent="0.15"/>
    <row r="3270" s="13" customFormat="1" x14ac:dyDescent="0.15"/>
    <row r="3271" s="13" customFormat="1" x14ac:dyDescent="0.15"/>
    <row r="3272" s="13" customFormat="1" x14ac:dyDescent="0.15"/>
    <row r="3273" s="13" customFormat="1" x14ac:dyDescent="0.15"/>
    <row r="3274" s="13" customFormat="1" x14ac:dyDescent="0.15"/>
    <row r="3275" s="13" customFormat="1" x14ac:dyDescent="0.15"/>
    <row r="3276" s="13" customFormat="1" x14ac:dyDescent="0.15"/>
    <row r="3277" s="13" customFormat="1" x14ac:dyDescent="0.15"/>
    <row r="3278" s="13" customFormat="1" x14ac:dyDescent="0.15"/>
    <row r="3279" s="13" customFormat="1" x14ac:dyDescent="0.15"/>
    <row r="3280" s="13" customFormat="1" x14ac:dyDescent="0.15"/>
    <row r="3281" s="13" customFormat="1" x14ac:dyDescent="0.15"/>
    <row r="3282" s="13" customFormat="1" x14ac:dyDescent="0.15"/>
    <row r="3283" s="13" customFormat="1" x14ac:dyDescent="0.15"/>
    <row r="3284" s="13" customFormat="1" x14ac:dyDescent="0.15"/>
    <row r="3285" s="13" customFormat="1" x14ac:dyDescent="0.15"/>
    <row r="3286" s="13" customFormat="1" x14ac:dyDescent="0.15"/>
    <row r="3287" s="13" customFormat="1" x14ac:dyDescent="0.15"/>
    <row r="3288" s="13" customFormat="1" x14ac:dyDescent="0.15"/>
    <row r="3289" s="13" customFormat="1" x14ac:dyDescent="0.15"/>
    <row r="3290" s="13" customFormat="1" x14ac:dyDescent="0.15"/>
    <row r="3291" s="13" customFormat="1" x14ac:dyDescent="0.15"/>
    <row r="3292" s="13" customFormat="1" x14ac:dyDescent="0.15"/>
    <row r="3293" s="13" customFormat="1" x14ac:dyDescent="0.15"/>
    <row r="3294" s="13" customFormat="1" x14ac:dyDescent="0.15"/>
    <row r="3295" s="13" customFormat="1" x14ac:dyDescent="0.15"/>
    <row r="3296" s="13" customFormat="1" x14ac:dyDescent="0.15"/>
    <row r="3297" s="13" customFormat="1" x14ac:dyDescent="0.15"/>
    <row r="3298" s="13" customFormat="1" x14ac:dyDescent="0.15"/>
    <row r="3299" s="13" customFormat="1" x14ac:dyDescent="0.15"/>
    <row r="3300" s="13" customFormat="1" x14ac:dyDescent="0.15"/>
    <row r="3301" s="13" customFormat="1" x14ac:dyDescent="0.15"/>
    <row r="3302" s="13" customFormat="1" x14ac:dyDescent="0.15"/>
    <row r="3303" s="13" customFormat="1" x14ac:dyDescent="0.15"/>
    <row r="3304" s="13" customFormat="1" x14ac:dyDescent="0.15"/>
    <row r="3305" s="13" customFormat="1" x14ac:dyDescent="0.15"/>
    <row r="3306" s="13" customFormat="1" x14ac:dyDescent="0.15"/>
    <row r="3307" s="13" customFormat="1" x14ac:dyDescent="0.15"/>
    <row r="3308" s="13" customFormat="1" x14ac:dyDescent="0.15"/>
    <row r="3309" s="13" customFormat="1" x14ac:dyDescent="0.15"/>
    <row r="3310" s="13" customFormat="1" x14ac:dyDescent="0.15"/>
    <row r="3311" s="13" customFormat="1" x14ac:dyDescent="0.15"/>
    <row r="3312" s="13" customFormat="1" x14ac:dyDescent="0.15"/>
    <row r="3313" s="13" customFormat="1" x14ac:dyDescent="0.15"/>
    <row r="3314" s="13" customFormat="1" x14ac:dyDescent="0.15"/>
    <row r="3315" s="13" customFormat="1" x14ac:dyDescent="0.15"/>
    <row r="3316" s="13" customFormat="1" x14ac:dyDescent="0.15"/>
    <row r="3317" s="13" customFormat="1" x14ac:dyDescent="0.15"/>
    <row r="3318" s="13" customFormat="1" x14ac:dyDescent="0.15"/>
    <row r="3319" s="13" customFormat="1" x14ac:dyDescent="0.15"/>
    <row r="3320" s="13" customFormat="1" x14ac:dyDescent="0.15"/>
    <row r="3321" s="13" customFormat="1" x14ac:dyDescent="0.15"/>
    <row r="3322" s="13" customFormat="1" x14ac:dyDescent="0.15"/>
    <row r="3323" s="13" customFormat="1" x14ac:dyDescent="0.15"/>
    <row r="3324" s="13" customFormat="1" x14ac:dyDescent="0.15"/>
    <row r="3325" s="13" customFormat="1" x14ac:dyDescent="0.15"/>
    <row r="3326" s="13" customFormat="1" x14ac:dyDescent="0.15"/>
    <row r="3327" s="13" customFormat="1" x14ac:dyDescent="0.15"/>
    <row r="3328" s="13" customFormat="1" x14ac:dyDescent="0.15"/>
    <row r="3329" s="13" customFormat="1" x14ac:dyDescent="0.15"/>
    <row r="3330" s="13" customFormat="1" x14ac:dyDescent="0.15"/>
    <row r="3331" s="13" customFormat="1" x14ac:dyDescent="0.15"/>
    <row r="3332" s="13" customFormat="1" x14ac:dyDescent="0.15"/>
    <row r="3333" s="13" customFormat="1" x14ac:dyDescent="0.15"/>
    <row r="3334" s="13" customFormat="1" x14ac:dyDescent="0.15"/>
    <row r="3335" s="13" customFormat="1" x14ac:dyDescent="0.15"/>
    <row r="3336" s="13" customFormat="1" x14ac:dyDescent="0.15"/>
    <row r="3337" s="13" customFormat="1" x14ac:dyDescent="0.15"/>
    <row r="3338" s="13" customFormat="1" x14ac:dyDescent="0.15"/>
    <row r="3339" s="13" customFormat="1" x14ac:dyDescent="0.15"/>
    <row r="3340" s="13" customFormat="1" x14ac:dyDescent="0.15"/>
    <row r="3341" s="13" customFormat="1" x14ac:dyDescent="0.15"/>
    <row r="3342" s="13" customFormat="1" x14ac:dyDescent="0.15"/>
    <row r="3343" s="13" customFormat="1" x14ac:dyDescent="0.15"/>
    <row r="3344" s="13" customFormat="1" x14ac:dyDescent="0.15"/>
    <row r="3345" s="13" customFormat="1" x14ac:dyDescent="0.15"/>
    <row r="3346" s="13" customFormat="1" x14ac:dyDescent="0.15"/>
    <row r="3347" s="13" customFormat="1" x14ac:dyDescent="0.15"/>
    <row r="3348" s="13" customFormat="1" x14ac:dyDescent="0.15"/>
    <row r="3349" s="13" customFormat="1" x14ac:dyDescent="0.15"/>
    <row r="3350" s="13" customFormat="1" x14ac:dyDescent="0.15"/>
    <row r="3351" s="13" customFormat="1" x14ac:dyDescent="0.15"/>
    <row r="3352" s="13" customFormat="1" x14ac:dyDescent="0.15"/>
    <row r="3353" s="13" customFormat="1" x14ac:dyDescent="0.15"/>
    <row r="3354" s="13" customFormat="1" x14ac:dyDescent="0.15"/>
    <row r="3355" s="13" customFormat="1" x14ac:dyDescent="0.15"/>
    <row r="3356" s="13" customFormat="1" x14ac:dyDescent="0.15"/>
    <row r="3357" s="13" customFormat="1" x14ac:dyDescent="0.15"/>
    <row r="3358" s="13" customFormat="1" x14ac:dyDescent="0.15"/>
    <row r="3359" s="13" customFormat="1" x14ac:dyDescent="0.15"/>
    <row r="3360" s="13" customFormat="1" x14ac:dyDescent="0.15"/>
    <row r="3361" s="13" customFormat="1" x14ac:dyDescent="0.15"/>
    <row r="3362" s="13" customFormat="1" x14ac:dyDescent="0.15"/>
    <row r="3363" s="13" customFormat="1" x14ac:dyDescent="0.15"/>
    <row r="3364" s="13" customFormat="1" x14ac:dyDescent="0.15"/>
    <row r="3365" s="13" customFormat="1" x14ac:dyDescent="0.15"/>
    <row r="3366" s="13" customFormat="1" x14ac:dyDescent="0.15"/>
    <row r="3367" s="13" customFormat="1" x14ac:dyDescent="0.15"/>
    <row r="3368" s="13" customFormat="1" x14ac:dyDescent="0.15"/>
    <row r="3369" s="13" customFormat="1" x14ac:dyDescent="0.15"/>
    <row r="3370" s="13" customFormat="1" x14ac:dyDescent="0.15"/>
    <row r="3371" s="13" customFormat="1" x14ac:dyDescent="0.15"/>
    <row r="3372" s="13" customFormat="1" x14ac:dyDescent="0.15"/>
    <row r="3373" s="13" customFormat="1" x14ac:dyDescent="0.15"/>
    <row r="3374" s="13" customFormat="1" x14ac:dyDescent="0.15"/>
    <row r="3375" s="13" customFormat="1" x14ac:dyDescent="0.15"/>
    <row r="3376" s="13" customFormat="1" x14ac:dyDescent="0.15"/>
    <row r="3377" s="13" customFormat="1" x14ac:dyDescent="0.15"/>
    <row r="3378" s="13" customFormat="1" x14ac:dyDescent="0.15"/>
    <row r="3379" s="13" customFormat="1" x14ac:dyDescent="0.15"/>
    <row r="3380" s="13" customFormat="1" x14ac:dyDescent="0.15"/>
    <row r="3381" s="13" customFormat="1" x14ac:dyDescent="0.15"/>
    <row r="3382" s="13" customFormat="1" x14ac:dyDescent="0.15"/>
    <row r="3383" s="13" customFormat="1" x14ac:dyDescent="0.15"/>
    <row r="3384" s="13" customFormat="1" x14ac:dyDescent="0.15"/>
    <row r="3385" s="13" customFormat="1" x14ac:dyDescent="0.15"/>
    <row r="3386" s="13" customFormat="1" x14ac:dyDescent="0.15"/>
    <row r="3387" s="13" customFormat="1" x14ac:dyDescent="0.15"/>
    <row r="3388" s="13" customFormat="1" x14ac:dyDescent="0.15"/>
    <row r="3389" s="13" customFormat="1" x14ac:dyDescent="0.15"/>
    <row r="3390" s="13" customFormat="1" x14ac:dyDescent="0.15"/>
    <row r="3391" s="13" customFormat="1" x14ac:dyDescent="0.15"/>
    <row r="3392" s="13" customFormat="1" x14ac:dyDescent="0.15"/>
    <row r="3393" s="13" customFormat="1" x14ac:dyDescent="0.15"/>
    <row r="3394" s="13" customFormat="1" x14ac:dyDescent="0.15"/>
    <row r="3395" s="13" customFormat="1" x14ac:dyDescent="0.15"/>
    <row r="3396" s="13" customFormat="1" x14ac:dyDescent="0.15"/>
    <row r="3397" s="13" customFormat="1" x14ac:dyDescent="0.15"/>
    <row r="3398" s="13" customFormat="1" x14ac:dyDescent="0.15"/>
    <row r="3399" s="13" customFormat="1" x14ac:dyDescent="0.15"/>
    <row r="3400" s="13" customFormat="1" x14ac:dyDescent="0.15"/>
    <row r="3401" s="13" customFormat="1" x14ac:dyDescent="0.15"/>
    <row r="3402" s="13" customFormat="1" x14ac:dyDescent="0.15"/>
    <row r="3403" s="13" customFormat="1" x14ac:dyDescent="0.15"/>
    <row r="3404" s="13" customFormat="1" x14ac:dyDescent="0.15"/>
    <row r="3405" s="13" customFormat="1" x14ac:dyDescent="0.15"/>
    <row r="3406" s="13" customFormat="1" x14ac:dyDescent="0.15"/>
    <row r="3407" s="13" customFormat="1" x14ac:dyDescent="0.15"/>
    <row r="3408" s="13" customFormat="1" x14ac:dyDescent="0.15"/>
    <row r="3409" s="13" customFormat="1" x14ac:dyDescent="0.15"/>
    <row r="3410" s="13" customFormat="1" x14ac:dyDescent="0.15"/>
    <row r="3411" s="13" customFormat="1" x14ac:dyDescent="0.15"/>
    <row r="3412" s="13" customFormat="1" x14ac:dyDescent="0.15"/>
    <row r="3413" s="13" customFormat="1" x14ac:dyDescent="0.15"/>
    <row r="3414" s="13" customFormat="1" x14ac:dyDescent="0.15"/>
    <row r="3415" s="13" customFormat="1" x14ac:dyDescent="0.15"/>
    <row r="3416" s="13" customFormat="1" x14ac:dyDescent="0.15"/>
    <row r="3417" s="13" customFormat="1" x14ac:dyDescent="0.15"/>
    <row r="3418" s="13" customFormat="1" x14ac:dyDescent="0.15"/>
    <row r="3419" s="13" customFormat="1" x14ac:dyDescent="0.15"/>
    <row r="3420" s="13" customFormat="1" x14ac:dyDescent="0.15"/>
    <row r="3421" s="13" customFormat="1" x14ac:dyDescent="0.15"/>
    <row r="3422" s="13" customFormat="1" x14ac:dyDescent="0.15"/>
    <row r="3423" s="13" customFormat="1" x14ac:dyDescent="0.15"/>
    <row r="3424" s="13" customFormat="1" x14ac:dyDescent="0.15"/>
    <row r="3425" s="13" customFormat="1" x14ac:dyDescent="0.15"/>
    <row r="3426" s="13" customFormat="1" x14ac:dyDescent="0.15"/>
    <row r="3427" s="13" customFormat="1" x14ac:dyDescent="0.15"/>
    <row r="3428" s="13" customFormat="1" x14ac:dyDescent="0.15"/>
    <row r="3429" s="13" customFormat="1" x14ac:dyDescent="0.15"/>
    <row r="3430" s="13" customFormat="1" x14ac:dyDescent="0.15"/>
    <row r="3431" s="13" customFormat="1" x14ac:dyDescent="0.15"/>
    <row r="3432" s="13" customFormat="1" x14ac:dyDescent="0.15"/>
    <row r="3433" s="13" customFormat="1" x14ac:dyDescent="0.15"/>
    <row r="3434" s="13" customFormat="1" x14ac:dyDescent="0.15"/>
    <row r="3435" s="13" customFormat="1" x14ac:dyDescent="0.15"/>
    <row r="3436" s="13" customFormat="1" x14ac:dyDescent="0.15"/>
    <row r="3437" s="13" customFormat="1" x14ac:dyDescent="0.15"/>
    <row r="3438" s="13" customFormat="1" x14ac:dyDescent="0.15"/>
    <row r="3439" s="13" customFormat="1" x14ac:dyDescent="0.15"/>
    <row r="3440" s="13" customFormat="1" x14ac:dyDescent="0.15"/>
    <row r="3441" s="13" customFormat="1" x14ac:dyDescent="0.15"/>
    <row r="3442" s="13" customFormat="1" x14ac:dyDescent="0.15"/>
    <row r="3443" s="13" customFormat="1" x14ac:dyDescent="0.15"/>
    <row r="3444" s="13" customFormat="1" x14ac:dyDescent="0.15"/>
    <row r="3445" s="13" customFormat="1" x14ac:dyDescent="0.15"/>
    <row r="3446" s="13" customFormat="1" x14ac:dyDescent="0.15"/>
    <row r="3447" s="13" customFormat="1" x14ac:dyDescent="0.15"/>
    <row r="3448" s="13" customFormat="1" x14ac:dyDescent="0.15"/>
    <row r="3449" s="13" customFormat="1" x14ac:dyDescent="0.15"/>
    <row r="3450" s="13" customFormat="1" x14ac:dyDescent="0.15"/>
    <row r="3451" s="13" customFormat="1" x14ac:dyDescent="0.15"/>
    <row r="3452" s="13" customFormat="1" x14ac:dyDescent="0.15"/>
    <row r="3453" s="13" customFormat="1" x14ac:dyDescent="0.15"/>
    <row r="3454" s="13" customFormat="1" x14ac:dyDescent="0.15"/>
    <row r="3455" s="13" customFormat="1" x14ac:dyDescent="0.15"/>
    <row r="3456" s="13" customFormat="1" x14ac:dyDescent="0.15"/>
    <row r="3457" s="13" customFormat="1" x14ac:dyDescent="0.15"/>
    <row r="3458" s="13" customFormat="1" x14ac:dyDescent="0.15"/>
    <row r="3459" s="13" customFormat="1" x14ac:dyDescent="0.15"/>
    <row r="3460" s="13" customFormat="1" x14ac:dyDescent="0.15"/>
    <row r="3461" s="13" customFormat="1" x14ac:dyDescent="0.15"/>
    <row r="3462" s="13" customFormat="1" x14ac:dyDescent="0.15"/>
    <row r="3463" s="13" customFormat="1" x14ac:dyDescent="0.15"/>
    <row r="3464" s="13" customFormat="1" x14ac:dyDescent="0.15"/>
    <row r="3465" s="13" customFormat="1" x14ac:dyDescent="0.15"/>
    <row r="3466" s="13" customFormat="1" x14ac:dyDescent="0.15"/>
    <row r="3467" s="13" customFormat="1" x14ac:dyDescent="0.15"/>
    <row r="3468" s="13" customFormat="1" x14ac:dyDescent="0.15"/>
    <row r="3469" s="13" customFormat="1" x14ac:dyDescent="0.15"/>
    <row r="3470" s="13" customFormat="1" x14ac:dyDescent="0.15"/>
    <row r="3471" s="13" customFormat="1" x14ac:dyDescent="0.15"/>
    <row r="3472" s="13" customFormat="1" x14ac:dyDescent="0.15"/>
    <row r="3473" s="13" customFormat="1" x14ac:dyDescent="0.15"/>
    <row r="3474" s="13" customFormat="1" x14ac:dyDescent="0.15"/>
    <row r="3475" s="13" customFormat="1" x14ac:dyDescent="0.15"/>
    <row r="3476" s="13" customFormat="1" x14ac:dyDescent="0.15"/>
    <row r="3477" s="13" customFormat="1" x14ac:dyDescent="0.15"/>
    <row r="3478" s="13" customFormat="1" x14ac:dyDescent="0.15"/>
    <row r="3479" s="13" customFormat="1" x14ac:dyDescent="0.15"/>
    <row r="3480" s="13" customFormat="1" x14ac:dyDescent="0.15"/>
    <row r="3481" s="13" customFormat="1" x14ac:dyDescent="0.15"/>
    <row r="3482" s="13" customFormat="1" x14ac:dyDescent="0.15"/>
    <row r="3483" s="13" customFormat="1" x14ac:dyDescent="0.15"/>
    <row r="3484" s="13" customFormat="1" x14ac:dyDescent="0.15"/>
    <row r="3485" s="13" customFormat="1" x14ac:dyDescent="0.15"/>
    <row r="3486" s="13" customFormat="1" x14ac:dyDescent="0.15"/>
    <row r="3487" s="13" customFormat="1" x14ac:dyDescent="0.15"/>
    <row r="3488" s="13" customFormat="1" x14ac:dyDescent="0.15"/>
    <row r="3489" s="13" customFormat="1" x14ac:dyDescent="0.15"/>
    <row r="3490" s="13" customFormat="1" x14ac:dyDescent="0.15"/>
    <row r="3491" s="13" customFormat="1" x14ac:dyDescent="0.15"/>
    <row r="3492" s="13" customFormat="1" x14ac:dyDescent="0.15"/>
    <row r="3493" s="13" customFormat="1" x14ac:dyDescent="0.15"/>
    <row r="3494" s="13" customFormat="1" x14ac:dyDescent="0.15"/>
    <row r="3495" s="13" customFormat="1" x14ac:dyDescent="0.15"/>
    <row r="3496" s="13" customFormat="1" x14ac:dyDescent="0.15"/>
    <row r="3497" s="13" customFormat="1" x14ac:dyDescent="0.15"/>
    <row r="3498" s="13" customFormat="1" x14ac:dyDescent="0.15"/>
    <row r="3499" s="13" customFormat="1" x14ac:dyDescent="0.15"/>
    <row r="3500" s="13" customFormat="1" x14ac:dyDescent="0.15"/>
    <row r="3501" s="13" customFormat="1" x14ac:dyDescent="0.15"/>
    <row r="3502" s="13" customFormat="1" x14ac:dyDescent="0.15"/>
    <row r="3503" s="13" customFormat="1" x14ac:dyDescent="0.15"/>
    <row r="3504" s="13" customFormat="1" x14ac:dyDescent="0.15"/>
    <row r="3505" s="13" customFormat="1" x14ac:dyDescent="0.15"/>
    <row r="3506" s="13" customFormat="1" x14ac:dyDescent="0.15"/>
    <row r="3507" s="13" customFormat="1" x14ac:dyDescent="0.15"/>
    <row r="3508" s="13" customFormat="1" x14ac:dyDescent="0.15"/>
    <row r="3509" s="13" customFormat="1" x14ac:dyDescent="0.15"/>
    <row r="3510" s="13" customFormat="1" x14ac:dyDescent="0.15"/>
    <row r="3511" s="13" customFormat="1" x14ac:dyDescent="0.15"/>
    <row r="3512" s="13" customFormat="1" x14ac:dyDescent="0.15"/>
    <row r="3513" s="13" customFormat="1" x14ac:dyDescent="0.15"/>
    <row r="3514" s="13" customFormat="1" x14ac:dyDescent="0.15"/>
    <row r="3515" s="13" customFormat="1" x14ac:dyDescent="0.15"/>
    <row r="3516" s="13" customFormat="1" x14ac:dyDescent="0.15"/>
    <row r="3517" s="13" customFormat="1" x14ac:dyDescent="0.15"/>
    <row r="3518" s="13" customFormat="1" x14ac:dyDescent="0.15"/>
    <row r="3519" s="13" customFormat="1" x14ac:dyDescent="0.15"/>
    <row r="3520" s="13" customFormat="1" x14ac:dyDescent="0.15"/>
    <row r="3521" s="13" customFormat="1" x14ac:dyDescent="0.15"/>
    <row r="3522" s="13" customFormat="1" x14ac:dyDescent="0.15"/>
    <row r="3523" s="13" customFormat="1" x14ac:dyDescent="0.15"/>
    <row r="3524" s="13" customFormat="1" x14ac:dyDescent="0.15"/>
    <row r="3525" s="13" customFormat="1" x14ac:dyDescent="0.15"/>
    <row r="3526" s="13" customFormat="1" x14ac:dyDescent="0.15"/>
    <row r="3527" s="13" customFormat="1" x14ac:dyDescent="0.15"/>
    <row r="3528" s="13" customFormat="1" x14ac:dyDescent="0.15"/>
    <row r="3529" s="13" customFormat="1" x14ac:dyDescent="0.15"/>
    <row r="3530" s="13" customFormat="1" x14ac:dyDescent="0.15"/>
    <row r="3531" s="13" customFormat="1" x14ac:dyDescent="0.15"/>
    <row r="3532" s="13" customFormat="1" x14ac:dyDescent="0.15"/>
    <row r="3533" s="13" customFormat="1" x14ac:dyDescent="0.15"/>
    <row r="3534" s="13" customFormat="1" x14ac:dyDescent="0.15"/>
    <row r="3535" s="13" customFormat="1" x14ac:dyDescent="0.15"/>
    <row r="3536" s="13" customFormat="1" x14ac:dyDescent="0.15"/>
    <row r="3537" s="13" customFormat="1" x14ac:dyDescent="0.15"/>
    <row r="3538" s="13" customFormat="1" x14ac:dyDescent="0.15"/>
    <row r="3539" s="13" customFormat="1" x14ac:dyDescent="0.15"/>
    <row r="3540" s="13" customFormat="1" x14ac:dyDescent="0.15"/>
    <row r="3541" s="13" customFormat="1" x14ac:dyDescent="0.15"/>
    <row r="3542" s="13" customFormat="1" x14ac:dyDescent="0.15"/>
    <row r="3543" s="13" customFormat="1" x14ac:dyDescent="0.15"/>
    <row r="3544" s="13" customFormat="1" x14ac:dyDescent="0.15"/>
    <row r="3545" s="13" customFormat="1" x14ac:dyDescent="0.15"/>
    <row r="3546" s="13" customFormat="1" x14ac:dyDescent="0.15"/>
    <row r="3547" s="13" customFormat="1" x14ac:dyDescent="0.15"/>
    <row r="3548" s="13" customFormat="1" x14ac:dyDescent="0.15"/>
    <row r="3549" s="13" customFormat="1" x14ac:dyDescent="0.15"/>
    <row r="3550" s="13" customFormat="1" x14ac:dyDescent="0.15"/>
    <row r="3551" s="13" customFormat="1" x14ac:dyDescent="0.15"/>
    <row r="3552" s="13" customFormat="1" x14ac:dyDescent="0.15"/>
    <row r="3553" s="13" customFormat="1" x14ac:dyDescent="0.15"/>
    <row r="3554" s="13" customFormat="1" x14ac:dyDescent="0.15"/>
    <row r="3555" s="13" customFormat="1" x14ac:dyDescent="0.15"/>
    <row r="3556" s="13" customFormat="1" x14ac:dyDescent="0.15"/>
    <row r="3557" s="13" customFormat="1" x14ac:dyDescent="0.15"/>
    <row r="3558" s="13" customFormat="1" x14ac:dyDescent="0.15"/>
    <row r="3559" s="13" customFormat="1" x14ac:dyDescent="0.15"/>
    <row r="3560" s="13" customFormat="1" x14ac:dyDescent="0.15"/>
    <row r="3561" s="13" customFormat="1" x14ac:dyDescent="0.15"/>
    <row r="3562" s="13" customFormat="1" x14ac:dyDescent="0.15"/>
    <row r="3563" s="13" customFormat="1" x14ac:dyDescent="0.15"/>
    <row r="3564" s="13" customFormat="1" x14ac:dyDescent="0.15"/>
    <row r="3565" s="13" customFormat="1" x14ac:dyDescent="0.15"/>
    <row r="3566" s="13" customFormat="1" x14ac:dyDescent="0.15"/>
    <row r="3567" s="13" customFormat="1" x14ac:dyDescent="0.15"/>
    <row r="3568" s="13" customFormat="1" x14ac:dyDescent="0.15"/>
    <row r="3569" s="13" customFormat="1" x14ac:dyDescent="0.15"/>
    <row r="3570" s="13" customFormat="1" x14ac:dyDescent="0.15"/>
    <row r="3571" s="13" customFormat="1" x14ac:dyDescent="0.15"/>
    <row r="3572" s="13" customFormat="1" x14ac:dyDescent="0.15"/>
    <row r="3573" s="13" customFormat="1" x14ac:dyDescent="0.15"/>
    <row r="3574" s="13" customFormat="1" x14ac:dyDescent="0.15"/>
    <row r="3575" s="13" customFormat="1" x14ac:dyDescent="0.15"/>
    <row r="3576" s="13" customFormat="1" x14ac:dyDescent="0.15"/>
    <row r="3577" s="13" customFormat="1" x14ac:dyDescent="0.15"/>
    <row r="3578" s="13" customFormat="1" x14ac:dyDescent="0.15"/>
    <row r="3579" s="13" customFormat="1" x14ac:dyDescent="0.15"/>
    <row r="3580" s="13" customFormat="1" x14ac:dyDescent="0.15"/>
    <row r="3581" s="13" customFormat="1" x14ac:dyDescent="0.15"/>
    <row r="3582" s="13" customFormat="1" x14ac:dyDescent="0.15"/>
    <row r="3583" s="13" customFormat="1" x14ac:dyDescent="0.15"/>
    <row r="3584" s="13" customFormat="1" x14ac:dyDescent="0.15"/>
    <row r="3585" s="13" customFormat="1" x14ac:dyDescent="0.15"/>
    <row r="3586" s="13" customFormat="1" x14ac:dyDescent="0.15"/>
    <row r="3587" s="13" customFormat="1" x14ac:dyDescent="0.15"/>
    <row r="3588" s="13" customFormat="1" x14ac:dyDescent="0.15"/>
    <row r="3589" s="13" customFormat="1" x14ac:dyDescent="0.15"/>
    <row r="3590" s="13" customFormat="1" x14ac:dyDescent="0.15"/>
    <row r="3591" s="13" customFormat="1" x14ac:dyDescent="0.15"/>
    <row r="3592" s="13" customFormat="1" x14ac:dyDescent="0.15"/>
    <row r="3593" s="13" customFormat="1" x14ac:dyDescent="0.15"/>
    <row r="3594" s="13" customFormat="1" x14ac:dyDescent="0.15"/>
    <row r="3595" s="13" customFormat="1" x14ac:dyDescent="0.15"/>
    <row r="3596" s="13" customFormat="1" x14ac:dyDescent="0.15"/>
    <row r="3597" s="13" customFormat="1" x14ac:dyDescent="0.15"/>
    <row r="3598" s="13" customFormat="1" x14ac:dyDescent="0.15"/>
    <row r="3599" s="13" customFormat="1" x14ac:dyDescent="0.15"/>
    <row r="3600" s="13" customFormat="1" x14ac:dyDescent="0.15"/>
    <row r="3601" s="13" customFormat="1" x14ac:dyDescent="0.15"/>
    <row r="3602" s="13" customFormat="1" x14ac:dyDescent="0.15"/>
    <row r="3603" s="13" customFormat="1" x14ac:dyDescent="0.15"/>
    <row r="3604" s="13" customFormat="1" x14ac:dyDescent="0.15"/>
    <row r="3605" s="13" customFormat="1" x14ac:dyDescent="0.15"/>
    <row r="3606" s="13" customFormat="1" x14ac:dyDescent="0.15"/>
    <row r="3607" s="13" customFormat="1" x14ac:dyDescent="0.15"/>
    <row r="3608" s="13" customFormat="1" x14ac:dyDescent="0.15"/>
    <row r="3609" s="13" customFormat="1" x14ac:dyDescent="0.15"/>
    <row r="3610" s="13" customFormat="1" x14ac:dyDescent="0.15"/>
    <row r="3611" s="13" customFormat="1" x14ac:dyDescent="0.15"/>
    <row r="3612" s="13" customFormat="1" x14ac:dyDescent="0.15"/>
    <row r="3613" s="13" customFormat="1" x14ac:dyDescent="0.15"/>
    <row r="3614" s="13" customFormat="1" x14ac:dyDescent="0.15"/>
    <row r="3615" s="13" customFormat="1" x14ac:dyDescent="0.15"/>
    <row r="3616" s="13" customFormat="1" x14ac:dyDescent="0.15"/>
    <row r="3617" s="13" customFormat="1" x14ac:dyDescent="0.15"/>
    <row r="3618" s="13" customFormat="1" x14ac:dyDescent="0.15"/>
    <row r="3619" s="13" customFormat="1" x14ac:dyDescent="0.15"/>
    <row r="3620" s="13" customFormat="1" x14ac:dyDescent="0.15"/>
    <row r="3621" s="13" customFormat="1" x14ac:dyDescent="0.15"/>
    <row r="3622" s="13" customFormat="1" x14ac:dyDescent="0.15"/>
    <row r="3623" s="13" customFormat="1" x14ac:dyDescent="0.15"/>
    <row r="3624" s="13" customFormat="1" x14ac:dyDescent="0.15"/>
    <row r="3625" s="13" customFormat="1" x14ac:dyDescent="0.15"/>
    <row r="3626" s="13" customFormat="1" x14ac:dyDescent="0.15"/>
    <row r="3627" s="13" customFormat="1" x14ac:dyDescent="0.15"/>
    <row r="3628" s="13" customFormat="1" x14ac:dyDescent="0.15"/>
    <row r="3629" s="13" customFormat="1" x14ac:dyDescent="0.15"/>
    <row r="3630" s="13" customFormat="1" x14ac:dyDescent="0.15"/>
    <row r="3631" s="13" customFormat="1" x14ac:dyDescent="0.15"/>
    <row r="3632" s="13" customFormat="1" x14ac:dyDescent="0.15"/>
    <row r="3633" s="13" customFormat="1" x14ac:dyDescent="0.15"/>
    <row r="3634" s="13" customFormat="1" x14ac:dyDescent="0.15"/>
    <row r="3635" s="13" customFormat="1" x14ac:dyDescent="0.15"/>
    <row r="3636" s="13" customFormat="1" x14ac:dyDescent="0.15"/>
    <row r="3637" s="13" customFormat="1" x14ac:dyDescent="0.15"/>
    <row r="3638" s="13" customFormat="1" x14ac:dyDescent="0.15"/>
    <row r="3639" s="13" customFormat="1" x14ac:dyDescent="0.15"/>
    <row r="3640" s="13" customFormat="1" x14ac:dyDescent="0.15"/>
    <row r="3641" s="13" customFormat="1" x14ac:dyDescent="0.15"/>
    <row r="3642" s="13" customFormat="1" x14ac:dyDescent="0.15"/>
    <row r="3643" s="13" customFormat="1" x14ac:dyDescent="0.15"/>
    <row r="3644" s="13" customFormat="1" x14ac:dyDescent="0.15"/>
    <row r="3645" s="13" customFormat="1" x14ac:dyDescent="0.15"/>
    <row r="3646" s="13" customFormat="1" x14ac:dyDescent="0.15"/>
    <row r="3647" s="13" customFormat="1" x14ac:dyDescent="0.15"/>
    <row r="3648" s="13" customFormat="1" x14ac:dyDescent="0.15"/>
    <row r="3649" s="13" customFormat="1" x14ac:dyDescent="0.15"/>
    <row r="3650" s="13" customFormat="1" x14ac:dyDescent="0.15"/>
    <row r="3651" s="13" customFormat="1" x14ac:dyDescent="0.15"/>
    <row r="3652" s="13" customFormat="1" x14ac:dyDescent="0.15"/>
    <row r="3653" s="13" customFormat="1" x14ac:dyDescent="0.15"/>
    <row r="3654" s="13" customFormat="1" x14ac:dyDescent="0.15"/>
    <row r="3655" s="13" customFormat="1" x14ac:dyDescent="0.15"/>
    <row r="3656" s="13" customFormat="1" x14ac:dyDescent="0.15"/>
    <row r="3657" s="13" customFormat="1" x14ac:dyDescent="0.15"/>
    <row r="3658" s="13" customFormat="1" x14ac:dyDescent="0.15"/>
    <row r="3659" s="13" customFormat="1" x14ac:dyDescent="0.15"/>
    <row r="3660" s="13" customFormat="1" x14ac:dyDescent="0.15"/>
    <row r="3661" s="13" customFormat="1" x14ac:dyDescent="0.15"/>
    <row r="3662" s="13" customFormat="1" x14ac:dyDescent="0.15"/>
    <row r="3663" s="13" customFormat="1" x14ac:dyDescent="0.15"/>
    <row r="3664" s="13" customFormat="1" x14ac:dyDescent="0.15"/>
    <row r="3665" s="13" customFormat="1" x14ac:dyDescent="0.15"/>
    <row r="3666" s="13" customFormat="1" x14ac:dyDescent="0.15"/>
    <row r="3667" s="13" customFormat="1" x14ac:dyDescent="0.15"/>
    <row r="3668" s="13" customFormat="1" x14ac:dyDescent="0.15"/>
    <row r="3669" s="13" customFormat="1" x14ac:dyDescent="0.15"/>
    <row r="3670" s="13" customFormat="1" x14ac:dyDescent="0.15"/>
    <row r="3671" s="13" customFormat="1" x14ac:dyDescent="0.15"/>
    <row r="3672" s="13" customFormat="1" x14ac:dyDescent="0.15"/>
    <row r="3673" s="13" customFormat="1" x14ac:dyDescent="0.15"/>
    <row r="3674" s="13" customFormat="1" x14ac:dyDescent="0.15"/>
    <row r="3675" s="13" customFormat="1" x14ac:dyDescent="0.15"/>
    <row r="3676" s="13" customFormat="1" x14ac:dyDescent="0.15"/>
    <row r="3677" s="13" customFormat="1" x14ac:dyDescent="0.15"/>
    <row r="3678" s="13" customFormat="1" x14ac:dyDescent="0.15"/>
    <row r="3679" s="13" customFormat="1" x14ac:dyDescent="0.15"/>
    <row r="3680" s="13" customFormat="1" x14ac:dyDescent="0.15"/>
    <row r="3681" s="13" customFormat="1" x14ac:dyDescent="0.15"/>
    <row r="3682" s="13" customFormat="1" x14ac:dyDescent="0.15"/>
    <row r="3683" s="13" customFormat="1" x14ac:dyDescent="0.15"/>
    <row r="3684" s="13" customFormat="1" x14ac:dyDescent="0.15"/>
    <row r="3685" s="13" customFormat="1" x14ac:dyDescent="0.15"/>
    <row r="3686" s="13" customFormat="1" x14ac:dyDescent="0.15"/>
    <row r="3687" s="13" customFormat="1" x14ac:dyDescent="0.15"/>
    <row r="3688" s="13" customFormat="1" x14ac:dyDescent="0.15"/>
    <row r="3689" s="13" customFormat="1" x14ac:dyDescent="0.15"/>
    <row r="3690" s="13" customFormat="1" x14ac:dyDescent="0.15"/>
    <row r="3691" s="13" customFormat="1" x14ac:dyDescent="0.15"/>
    <row r="3692" s="13" customFormat="1" x14ac:dyDescent="0.15"/>
    <row r="3693" s="13" customFormat="1" x14ac:dyDescent="0.15"/>
    <row r="3694" s="13" customFormat="1" x14ac:dyDescent="0.15"/>
    <row r="3695" s="13" customFormat="1" x14ac:dyDescent="0.15"/>
    <row r="3696" s="13" customFormat="1" x14ac:dyDescent="0.15"/>
    <row r="3697" s="13" customFormat="1" x14ac:dyDescent="0.15"/>
    <row r="3698" s="13" customFormat="1" x14ac:dyDescent="0.15"/>
    <row r="3699" s="13" customFormat="1" x14ac:dyDescent="0.15"/>
    <row r="3700" s="13" customFormat="1" x14ac:dyDescent="0.15"/>
    <row r="3701" s="13" customFormat="1" x14ac:dyDescent="0.15"/>
    <row r="3702" s="13" customFormat="1" x14ac:dyDescent="0.15"/>
    <row r="3703" s="13" customFormat="1" x14ac:dyDescent="0.15"/>
    <row r="3704" s="13" customFormat="1" x14ac:dyDescent="0.15"/>
    <row r="3705" s="13" customFormat="1" x14ac:dyDescent="0.15"/>
    <row r="3706" s="13" customFormat="1" x14ac:dyDescent="0.15"/>
    <row r="3707" s="13" customFormat="1" x14ac:dyDescent="0.15"/>
    <row r="3708" s="13" customFormat="1" x14ac:dyDescent="0.15"/>
    <row r="3709" s="13" customFormat="1" x14ac:dyDescent="0.15"/>
    <row r="3710" s="13" customFormat="1" x14ac:dyDescent="0.15"/>
    <row r="3711" s="13" customFormat="1" x14ac:dyDescent="0.15"/>
    <row r="3712" s="13" customFormat="1" x14ac:dyDescent="0.15"/>
    <row r="3713" s="13" customFormat="1" x14ac:dyDescent="0.15"/>
    <row r="3714" s="13" customFormat="1" x14ac:dyDescent="0.15"/>
    <row r="3715" s="13" customFormat="1" x14ac:dyDescent="0.15"/>
    <row r="3716" s="13" customFormat="1" x14ac:dyDescent="0.15"/>
    <row r="3717" s="13" customFormat="1" x14ac:dyDescent="0.15"/>
    <row r="3718" s="13" customFormat="1" x14ac:dyDescent="0.15"/>
    <row r="3719" s="13" customFormat="1" x14ac:dyDescent="0.15"/>
    <row r="3720" s="13" customFormat="1" x14ac:dyDescent="0.15"/>
    <row r="3721" s="13" customFormat="1" x14ac:dyDescent="0.15"/>
    <row r="3722" s="13" customFormat="1" x14ac:dyDescent="0.15"/>
    <row r="3723" s="13" customFormat="1" x14ac:dyDescent="0.15"/>
    <row r="3724" s="13" customFormat="1" x14ac:dyDescent="0.15"/>
    <row r="3725" s="13" customFormat="1" x14ac:dyDescent="0.15"/>
    <row r="3726" s="13" customFormat="1" x14ac:dyDescent="0.15"/>
    <row r="3727" s="13" customFormat="1" x14ac:dyDescent="0.15"/>
    <row r="3728" s="13" customFormat="1" x14ac:dyDescent="0.15"/>
    <row r="3729" s="13" customFormat="1" x14ac:dyDescent="0.15"/>
    <row r="3730" s="13" customFormat="1" x14ac:dyDescent="0.15"/>
    <row r="3731" s="13" customFormat="1" x14ac:dyDescent="0.15"/>
    <row r="3732" s="13" customFormat="1" x14ac:dyDescent="0.15"/>
    <row r="3733" s="13" customFormat="1" x14ac:dyDescent="0.15"/>
    <row r="3734" s="13" customFormat="1" x14ac:dyDescent="0.15"/>
    <row r="3735" s="13" customFormat="1" x14ac:dyDescent="0.15"/>
    <row r="3736" s="13" customFormat="1" x14ac:dyDescent="0.15"/>
    <row r="3737" s="13" customFormat="1" x14ac:dyDescent="0.15"/>
    <row r="3738" s="13" customFormat="1" x14ac:dyDescent="0.15"/>
    <row r="3739" s="13" customFormat="1" x14ac:dyDescent="0.15"/>
    <row r="3740" s="13" customFormat="1" x14ac:dyDescent="0.15"/>
    <row r="3741" s="13" customFormat="1" x14ac:dyDescent="0.15"/>
    <row r="3742" s="13" customFormat="1" x14ac:dyDescent="0.15"/>
    <row r="3743" s="13" customFormat="1" x14ac:dyDescent="0.15"/>
    <row r="3744" s="13" customFormat="1" x14ac:dyDescent="0.15"/>
    <row r="3745" s="13" customFormat="1" x14ac:dyDescent="0.15"/>
    <row r="3746" s="13" customFormat="1" x14ac:dyDescent="0.15"/>
    <row r="3747" s="13" customFormat="1" x14ac:dyDescent="0.15"/>
    <row r="3748" s="13" customFormat="1" x14ac:dyDescent="0.15"/>
    <row r="3749" s="13" customFormat="1" x14ac:dyDescent="0.15"/>
    <row r="3750" s="13" customFormat="1" x14ac:dyDescent="0.15"/>
    <row r="3751" s="13" customFormat="1" x14ac:dyDescent="0.15"/>
    <row r="3752" s="13" customFormat="1" x14ac:dyDescent="0.15"/>
    <row r="3753" s="13" customFormat="1" x14ac:dyDescent="0.15"/>
    <row r="3754" s="13" customFormat="1" x14ac:dyDescent="0.15"/>
    <row r="3755" s="13" customFormat="1" x14ac:dyDescent="0.15"/>
    <row r="3756" s="13" customFormat="1" x14ac:dyDescent="0.15"/>
    <row r="3757" s="13" customFormat="1" x14ac:dyDescent="0.15"/>
    <row r="3758" s="13" customFormat="1" x14ac:dyDescent="0.15"/>
    <row r="3759" s="13" customFormat="1" x14ac:dyDescent="0.15"/>
    <row r="3760" s="13" customFormat="1" x14ac:dyDescent="0.15"/>
    <row r="3761" s="13" customFormat="1" x14ac:dyDescent="0.15"/>
    <row r="3762" s="13" customFormat="1" x14ac:dyDescent="0.15"/>
    <row r="3763" s="13" customFormat="1" x14ac:dyDescent="0.15"/>
    <row r="3764" s="13" customFormat="1" x14ac:dyDescent="0.15"/>
    <row r="3765" s="13" customFormat="1" x14ac:dyDescent="0.15"/>
    <row r="3766" s="13" customFormat="1" x14ac:dyDescent="0.15"/>
    <row r="3767" s="13" customFormat="1" x14ac:dyDescent="0.15"/>
    <row r="3768" s="13" customFormat="1" x14ac:dyDescent="0.15"/>
    <row r="3769" s="13" customFormat="1" x14ac:dyDescent="0.15"/>
    <row r="3770" s="13" customFormat="1" x14ac:dyDescent="0.15"/>
    <row r="3771" s="13" customFormat="1" x14ac:dyDescent="0.15"/>
    <row r="3772" s="13" customFormat="1" x14ac:dyDescent="0.15"/>
    <row r="3773" s="13" customFormat="1" x14ac:dyDescent="0.15"/>
    <row r="3774" s="13" customFormat="1" x14ac:dyDescent="0.15"/>
    <row r="3775" s="13" customFormat="1" x14ac:dyDescent="0.15"/>
    <row r="3776" s="13" customFormat="1" x14ac:dyDescent="0.15"/>
    <row r="3777" s="13" customFormat="1" x14ac:dyDescent="0.15"/>
    <row r="3778" s="13" customFormat="1" x14ac:dyDescent="0.15"/>
    <row r="3779" s="13" customFormat="1" x14ac:dyDescent="0.15"/>
    <row r="3780" s="13" customFormat="1" x14ac:dyDescent="0.15"/>
    <row r="3781" s="13" customFormat="1" x14ac:dyDescent="0.15"/>
    <row r="3782" s="13" customFormat="1" x14ac:dyDescent="0.15"/>
    <row r="3783" s="13" customFormat="1" x14ac:dyDescent="0.15"/>
    <row r="3784" s="13" customFormat="1" x14ac:dyDescent="0.15"/>
    <row r="3785" s="13" customFormat="1" x14ac:dyDescent="0.15"/>
    <row r="3786" s="13" customFormat="1" x14ac:dyDescent="0.15"/>
    <row r="3787" s="13" customFormat="1" x14ac:dyDescent="0.15"/>
    <row r="3788" s="13" customFormat="1" x14ac:dyDescent="0.15"/>
    <row r="3789" s="13" customFormat="1" x14ac:dyDescent="0.15"/>
    <row r="3790" s="13" customFormat="1" x14ac:dyDescent="0.15"/>
    <row r="3791" s="13" customFormat="1" x14ac:dyDescent="0.15"/>
    <row r="3792" s="13" customFormat="1" x14ac:dyDescent="0.15"/>
    <row r="3793" s="13" customFormat="1" x14ac:dyDescent="0.15"/>
    <row r="3794" s="13" customFormat="1" x14ac:dyDescent="0.15"/>
    <row r="3795" s="13" customFormat="1" x14ac:dyDescent="0.15"/>
    <row r="3796" s="13" customFormat="1" x14ac:dyDescent="0.15"/>
    <row r="3797" s="13" customFormat="1" x14ac:dyDescent="0.15"/>
    <row r="3798" s="13" customFormat="1" x14ac:dyDescent="0.15"/>
    <row r="3799" s="13" customFormat="1" x14ac:dyDescent="0.15"/>
    <row r="3800" s="13" customFormat="1" x14ac:dyDescent="0.15"/>
    <row r="3801" s="13" customFormat="1" x14ac:dyDescent="0.15"/>
    <row r="3802" s="13" customFormat="1" x14ac:dyDescent="0.15"/>
    <row r="3803" s="13" customFormat="1" x14ac:dyDescent="0.15"/>
    <row r="3804" s="13" customFormat="1" x14ac:dyDescent="0.15"/>
    <row r="3805" s="13" customFormat="1" x14ac:dyDescent="0.15"/>
    <row r="3806" s="13" customFormat="1" x14ac:dyDescent="0.15"/>
    <row r="3807" s="13" customFormat="1" x14ac:dyDescent="0.15"/>
    <row r="3808" s="13" customFormat="1" x14ac:dyDescent="0.15"/>
    <row r="3809" spans="1:10" s="13" customFormat="1" x14ac:dyDescent="0.15"/>
    <row r="3810" spans="1:10" s="13" customFormat="1" x14ac:dyDescent="0.15"/>
    <row r="3811" spans="1:10" s="13" customFormat="1" x14ac:dyDescent="0.15"/>
    <row r="3812" spans="1:10" s="13" customFormat="1" x14ac:dyDescent="0.15"/>
    <row r="3813" spans="1:10" s="13" customFormat="1" x14ac:dyDescent="0.15"/>
    <row r="3814" spans="1:10" s="13" customFormat="1" x14ac:dyDescent="0.15"/>
    <row r="3815" spans="1:10" s="13" customFormat="1" x14ac:dyDescent="0.15"/>
    <row r="3816" spans="1:10" s="13" customFormat="1" x14ac:dyDescent="0.15"/>
    <row r="3817" spans="1:10" s="13" customFormat="1" x14ac:dyDescent="0.15"/>
    <row r="3818" spans="1:10" s="13" customFormat="1" x14ac:dyDescent="0.15"/>
    <row r="3819" spans="1:10" s="13" customFormat="1" x14ac:dyDescent="0.15">
      <c r="A3819" s="12"/>
      <c r="B3819" s="12"/>
      <c r="C3819" s="12"/>
      <c r="D3819" s="12"/>
      <c r="E3819" s="12"/>
      <c r="F3819" s="12"/>
      <c r="G3819" s="12"/>
      <c r="H3819" s="12"/>
      <c r="I3819" s="12"/>
      <c r="J3819" s="12"/>
    </row>
    <row r="3820" spans="1:10" s="13" customFormat="1" x14ac:dyDescent="0.15">
      <c r="A3820" s="12"/>
      <c r="B3820" s="12"/>
      <c r="C3820" s="12"/>
      <c r="D3820" s="12"/>
      <c r="E3820" s="12"/>
      <c r="F3820" s="12"/>
      <c r="G3820" s="12"/>
      <c r="H3820" s="12"/>
      <c r="I3820" s="12"/>
      <c r="J3820" s="12"/>
    </row>
    <row r="3821" spans="1:10" s="13" customFormat="1" x14ac:dyDescent="0.15">
      <c r="A3821" s="12"/>
      <c r="B3821" s="12"/>
      <c r="C3821" s="12"/>
      <c r="D3821" s="12"/>
      <c r="E3821" s="12"/>
      <c r="F3821" s="12"/>
      <c r="G3821" s="12"/>
      <c r="H3821" s="12"/>
      <c r="I3821" s="12"/>
      <c r="J3821" s="12"/>
    </row>
  </sheetData>
  <mergeCells count="5">
    <mergeCell ref="A5:A7"/>
    <mergeCell ref="B5:B7"/>
    <mergeCell ref="C5:J5"/>
    <mergeCell ref="C6:C7"/>
    <mergeCell ref="G6:G7"/>
  </mergeCells>
  <phoneticPr fontId="6" type="noConversion"/>
  <printOptions horizontalCentered="1"/>
  <pageMargins left="0.55118110236220474" right="0.55118110236220474" top="0.78740157480314965" bottom="0.78740157480314965" header="0.39370078740157483" footer="0.39370078740157483"/>
  <pageSetup paperSize="9" scale="7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8"/>
  <sheetViews>
    <sheetView showGridLines="0" view="pageBreakPreview" zoomScale="115" zoomScaleNormal="100" zoomScaleSheetLayoutView="115" workbookViewId="0">
      <pane xSplit="1" ySplit="7" topLeftCell="B65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H75"/>
    </sheetView>
  </sheetViews>
  <sheetFormatPr defaultRowHeight="13.5" x14ac:dyDescent="0.15"/>
  <cols>
    <col min="1" max="1" width="10.77734375" style="12" customWidth="1"/>
    <col min="2" max="8" width="11.77734375" style="12" customWidth="1"/>
    <col min="9" max="16384" width="8.88671875" style="12"/>
  </cols>
  <sheetData>
    <row r="1" spans="1:9" s="1" customFormat="1" ht="12" x14ac:dyDescent="0.15">
      <c r="A1" s="58" t="s">
        <v>112</v>
      </c>
      <c r="B1" s="58"/>
      <c r="C1" s="58"/>
      <c r="D1" s="58"/>
      <c r="E1" s="58"/>
      <c r="F1" s="58"/>
      <c r="G1" s="58"/>
      <c r="H1" s="58"/>
    </row>
    <row r="2" spans="1:9" s="1" customFormat="1" ht="12" x14ac:dyDescent="0.15">
      <c r="A2" s="58"/>
      <c r="B2" s="58"/>
      <c r="C2" s="58"/>
      <c r="D2" s="58"/>
      <c r="E2" s="58"/>
      <c r="F2" s="58"/>
      <c r="G2" s="58"/>
      <c r="H2" s="58"/>
    </row>
    <row r="3" spans="1:9" s="1" customFormat="1" ht="12" x14ac:dyDescent="0.15">
      <c r="A3" s="58" t="s">
        <v>113</v>
      </c>
      <c r="B3" s="58"/>
      <c r="C3" s="58"/>
      <c r="D3" s="58"/>
      <c r="E3" s="58"/>
      <c r="F3" s="58"/>
      <c r="G3" s="58"/>
      <c r="H3" s="58"/>
    </row>
    <row r="4" spans="1:9" s="1" customFormat="1" ht="12" x14ac:dyDescent="0.15">
      <c r="A4" s="1" t="s">
        <v>106</v>
      </c>
      <c r="B4" s="55"/>
      <c r="C4" s="55"/>
      <c r="D4" s="55"/>
      <c r="E4" s="55"/>
      <c r="F4" s="55"/>
      <c r="G4" s="4"/>
      <c r="H4" s="4" t="s">
        <v>107</v>
      </c>
    </row>
    <row r="5" spans="1:9" ht="19.5" customHeight="1" x14ac:dyDescent="0.15">
      <c r="A5" s="163" t="s">
        <v>22</v>
      </c>
      <c r="B5" s="174" t="s">
        <v>62</v>
      </c>
      <c r="C5" s="158" t="s">
        <v>67</v>
      </c>
      <c r="D5" s="159"/>
      <c r="E5" s="159"/>
      <c r="F5" s="159"/>
      <c r="G5" s="162"/>
      <c r="H5" s="171" t="s">
        <v>69</v>
      </c>
      <c r="I5" s="13"/>
    </row>
    <row r="6" spans="1:9" ht="12" customHeight="1" x14ac:dyDescent="0.15">
      <c r="A6" s="169"/>
      <c r="B6" s="170"/>
      <c r="C6" s="175" t="s">
        <v>63</v>
      </c>
      <c r="D6" s="177" t="s">
        <v>64</v>
      </c>
      <c r="E6" s="174" t="s">
        <v>65</v>
      </c>
      <c r="F6" s="174" t="s">
        <v>66</v>
      </c>
      <c r="G6" s="180" t="s">
        <v>68</v>
      </c>
      <c r="H6" s="173"/>
    </row>
    <row r="7" spans="1:9" ht="23.25" customHeight="1" x14ac:dyDescent="0.15">
      <c r="A7" s="164"/>
      <c r="B7" s="167"/>
      <c r="C7" s="176"/>
      <c r="D7" s="178"/>
      <c r="E7" s="179"/>
      <c r="F7" s="179"/>
      <c r="G7" s="181"/>
      <c r="H7" s="172"/>
    </row>
    <row r="8" spans="1:9" s="27" customFormat="1" ht="13.5" customHeight="1" x14ac:dyDescent="0.15">
      <c r="A8" s="76">
        <v>2008</v>
      </c>
      <c r="B8" s="33">
        <v>106267.94</v>
      </c>
      <c r="C8" s="33">
        <v>97781.65</v>
      </c>
      <c r="D8" s="33">
        <v>845.86</v>
      </c>
      <c r="E8" s="33">
        <v>210.19</v>
      </c>
      <c r="F8" s="33">
        <v>78134.48</v>
      </c>
      <c r="G8" s="33">
        <v>18591.119999999995</v>
      </c>
      <c r="H8" s="80">
        <v>8486.2900000000009</v>
      </c>
      <c r="I8" s="30"/>
    </row>
    <row r="9" spans="1:9" s="27" customFormat="1" ht="13.5" customHeight="1" x14ac:dyDescent="0.15">
      <c r="A9" s="76">
        <v>2009</v>
      </c>
      <c r="B9" s="33">
        <v>106875.76</v>
      </c>
      <c r="C9" s="33">
        <v>98101.72</v>
      </c>
      <c r="D9" s="33">
        <v>602.57000000000005</v>
      </c>
      <c r="E9" s="33">
        <v>193</v>
      </c>
      <c r="F9" s="33">
        <v>79651.92</v>
      </c>
      <c r="G9" s="33">
        <v>17654.229999999996</v>
      </c>
      <c r="H9" s="80">
        <v>8774.0400000000009</v>
      </c>
      <c r="I9" s="30"/>
    </row>
    <row r="10" spans="1:9" s="27" customFormat="1" ht="13.5" customHeight="1" x14ac:dyDescent="0.15">
      <c r="A10" s="76">
        <v>2010</v>
      </c>
      <c r="B10" s="33">
        <v>109905.77</v>
      </c>
      <c r="C10" s="33">
        <v>101727.97</v>
      </c>
      <c r="D10" s="33">
        <v>669.5</v>
      </c>
      <c r="E10" s="33">
        <v>157.72999999999999</v>
      </c>
      <c r="F10" s="33">
        <v>81827.05</v>
      </c>
      <c r="G10" s="33">
        <v>19073.690000000002</v>
      </c>
      <c r="H10" s="80">
        <v>8177.8</v>
      </c>
      <c r="I10" s="30"/>
    </row>
    <row r="11" spans="1:9" s="27" customFormat="1" ht="13.5" customHeight="1" x14ac:dyDescent="0.15">
      <c r="A11" s="76"/>
      <c r="B11" s="33"/>
      <c r="C11" s="33"/>
      <c r="D11" s="33"/>
      <c r="E11" s="33"/>
      <c r="F11" s="33"/>
      <c r="G11" s="33"/>
      <c r="H11" s="80"/>
      <c r="I11" s="30"/>
    </row>
    <row r="12" spans="1:9" s="27" customFormat="1" ht="13.5" customHeight="1" x14ac:dyDescent="0.15">
      <c r="A12" s="76">
        <v>2011</v>
      </c>
      <c r="B12" s="33">
        <v>114583.67999999999</v>
      </c>
      <c r="C12" s="33">
        <v>106621.83</v>
      </c>
      <c r="D12" s="33">
        <v>618.54999999999995</v>
      </c>
      <c r="E12" s="33">
        <v>147.19999999999999</v>
      </c>
      <c r="F12" s="33">
        <v>85675.51</v>
      </c>
      <c r="G12" s="33">
        <v>20180.570000000007</v>
      </c>
      <c r="H12" s="80">
        <v>7961.85</v>
      </c>
      <c r="I12" s="98"/>
    </row>
    <row r="13" spans="1:9" s="41" customFormat="1" ht="13.5" customHeight="1" x14ac:dyDescent="0.15">
      <c r="A13" s="76">
        <v>2012</v>
      </c>
      <c r="B13" s="33">
        <v>121442.65</v>
      </c>
      <c r="C13" s="33">
        <v>114056.77</v>
      </c>
      <c r="D13" s="33">
        <v>529.59</v>
      </c>
      <c r="E13" s="33">
        <v>158.38999999999999</v>
      </c>
      <c r="F13" s="33">
        <v>90895.69</v>
      </c>
      <c r="G13" s="33">
        <v>22473.100000000006</v>
      </c>
      <c r="H13" s="80">
        <v>7385.88</v>
      </c>
      <c r="I13" s="98"/>
    </row>
    <row r="14" spans="1:9" s="36" customFormat="1" ht="13.5" customHeight="1" x14ac:dyDescent="0.15">
      <c r="A14" s="76">
        <v>2013</v>
      </c>
      <c r="B14" s="33">
        <v>132598.88</v>
      </c>
      <c r="C14" s="33">
        <v>125662.68</v>
      </c>
      <c r="D14" s="33">
        <v>527.73</v>
      </c>
      <c r="E14" s="33">
        <v>83.49</v>
      </c>
      <c r="F14" s="33">
        <v>99605.39</v>
      </c>
      <c r="G14" s="33">
        <v>25446.069999999992</v>
      </c>
      <c r="H14" s="80">
        <v>6936.2</v>
      </c>
      <c r="I14" s="31"/>
    </row>
    <row r="15" spans="1:9" s="36" customFormat="1" ht="13.5" customHeight="1" x14ac:dyDescent="0.15">
      <c r="A15" s="76">
        <v>2014</v>
      </c>
      <c r="B15" s="33">
        <v>141847.45000000001</v>
      </c>
      <c r="C15" s="33">
        <v>135418.32</v>
      </c>
      <c r="D15" s="33">
        <v>492.75</v>
      </c>
      <c r="E15" s="33">
        <v>104.14</v>
      </c>
      <c r="F15" s="33">
        <v>106505.77</v>
      </c>
      <c r="G15" s="33">
        <v>28315.66</v>
      </c>
      <c r="H15" s="80">
        <v>6429.13</v>
      </c>
      <c r="I15" s="31"/>
    </row>
    <row r="16" spans="1:9" s="36" customFormat="1" ht="13.5" customHeight="1" x14ac:dyDescent="0.15">
      <c r="A16" s="76">
        <v>2015</v>
      </c>
      <c r="B16" s="33">
        <v>154648.95000000001</v>
      </c>
      <c r="C16" s="33">
        <v>148465.17000000001</v>
      </c>
      <c r="D16" s="33">
        <v>334.93</v>
      </c>
      <c r="E16" s="33">
        <v>226.86</v>
      </c>
      <c r="F16" s="33">
        <v>117986.26</v>
      </c>
      <c r="G16" s="33">
        <v>29917.119999999999</v>
      </c>
      <c r="H16" s="80">
        <v>6183.78</v>
      </c>
      <c r="I16" s="31"/>
    </row>
    <row r="17" spans="1:9" s="36" customFormat="1" ht="13.5" customHeight="1" x14ac:dyDescent="0.15">
      <c r="A17" s="116"/>
      <c r="B17" s="33"/>
      <c r="C17" s="33"/>
      <c r="D17" s="33"/>
      <c r="E17" s="33"/>
      <c r="F17" s="33"/>
      <c r="G17" s="33"/>
      <c r="H17" s="80"/>
      <c r="I17" s="31"/>
    </row>
    <row r="18" spans="1:9" s="36" customFormat="1" ht="13.5" customHeight="1" x14ac:dyDescent="0.15">
      <c r="A18" s="82" t="s">
        <v>163</v>
      </c>
      <c r="B18" s="33">
        <v>164154.28</v>
      </c>
      <c r="C18" s="33">
        <v>157936.87</v>
      </c>
      <c r="D18" s="33">
        <v>218.76</v>
      </c>
      <c r="E18" s="33">
        <v>375.18</v>
      </c>
      <c r="F18" s="33">
        <v>124783.67</v>
      </c>
      <c r="G18" s="33">
        <v>32559.26</v>
      </c>
      <c r="H18" s="80">
        <v>6217.42</v>
      </c>
      <c r="I18" s="31"/>
    </row>
    <row r="19" spans="1:9" s="36" customFormat="1" ht="13.5" customHeight="1" x14ac:dyDescent="0.15">
      <c r="A19" s="82">
        <v>2017</v>
      </c>
      <c r="B19" s="33">
        <v>175875.98</v>
      </c>
      <c r="C19" s="33">
        <v>169021.34</v>
      </c>
      <c r="D19" s="33">
        <v>237.04</v>
      </c>
      <c r="E19" s="33">
        <v>363.67</v>
      </c>
      <c r="F19" s="33">
        <v>133148.01999999999</v>
      </c>
      <c r="G19" s="33">
        <v>35272.610000000015</v>
      </c>
      <c r="H19" s="80">
        <v>6854.67</v>
      </c>
      <c r="I19" s="31"/>
    </row>
    <row r="20" spans="1:9" s="36" customFormat="1" ht="13.5" customHeight="1" x14ac:dyDescent="0.15">
      <c r="A20" s="156">
        <v>2018</v>
      </c>
      <c r="B20" s="33">
        <f>B68</f>
        <v>192005.38</v>
      </c>
      <c r="C20" s="33">
        <f t="shared" ref="C20:H20" si="0">C68</f>
        <v>184508.38</v>
      </c>
      <c r="D20" s="33">
        <f t="shared" si="0"/>
        <v>172.46</v>
      </c>
      <c r="E20" s="33">
        <f t="shared" si="0"/>
        <v>196.56</v>
      </c>
      <c r="F20" s="33">
        <f t="shared" si="0"/>
        <v>144196.25</v>
      </c>
      <c r="G20" s="33">
        <f t="shared" si="0"/>
        <v>39943.11</v>
      </c>
      <c r="H20" s="33">
        <f t="shared" si="0"/>
        <v>7497.03</v>
      </c>
      <c r="I20" s="31"/>
    </row>
    <row r="21" spans="1:9" ht="13.5" customHeight="1" x14ac:dyDescent="0.15">
      <c r="B21" s="33"/>
      <c r="C21" s="33"/>
      <c r="D21" s="33"/>
      <c r="E21" s="33"/>
      <c r="F21" s="33"/>
      <c r="G21" s="33"/>
      <c r="H21" s="80"/>
      <c r="I21" s="26"/>
    </row>
    <row r="22" spans="1:9" ht="13.5" customHeight="1" x14ac:dyDescent="0.15">
      <c r="A22" s="66" t="s">
        <v>157</v>
      </c>
      <c r="B22" s="33">
        <v>154801.96</v>
      </c>
      <c r="C22" s="33">
        <v>148662.14000000001</v>
      </c>
      <c r="D22" s="33">
        <v>329.16</v>
      </c>
      <c r="E22" s="33">
        <v>88.88</v>
      </c>
      <c r="F22" s="33">
        <v>118228.12</v>
      </c>
      <c r="G22" s="33">
        <v>30015.98</v>
      </c>
      <c r="H22" s="80">
        <v>6139.82</v>
      </c>
      <c r="I22" s="26"/>
    </row>
    <row r="23" spans="1:9" ht="13.5" customHeight="1" x14ac:dyDescent="0.15">
      <c r="A23" s="66">
        <v>2</v>
      </c>
      <c r="B23" s="33">
        <v>153538.95000000001</v>
      </c>
      <c r="C23" s="33">
        <v>147420.32</v>
      </c>
      <c r="D23" s="33">
        <v>287.61</v>
      </c>
      <c r="E23" s="33">
        <v>104.88</v>
      </c>
      <c r="F23" s="33">
        <v>117174.17</v>
      </c>
      <c r="G23" s="33">
        <v>29853.66</v>
      </c>
      <c r="H23" s="80">
        <v>6118.63</v>
      </c>
      <c r="I23" s="26"/>
    </row>
    <row r="24" spans="1:9" ht="13.5" customHeight="1" x14ac:dyDescent="0.15">
      <c r="A24" s="66">
        <v>3</v>
      </c>
      <c r="B24" s="33">
        <v>154296.78</v>
      </c>
      <c r="C24" s="33">
        <v>148204.99</v>
      </c>
      <c r="D24" s="33">
        <v>260.57</v>
      </c>
      <c r="E24" s="33">
        <v>102.9</v>
      </c>
      <c r="F24" s="33">
        <v>118035.26</v>
      </c>
      <c r="G24" s="33">
        <v>29806.26</v>
      </c>
      <c r="H24" s="80">
        <v>6091.79</v>
      </c>
      <c r="I24" s="26"/>
    </row>
    <row r="25" spans="1:9" ht="13.5" customHeight="1" x14ac:dyDescent="0.15">
      <c r="A25" s="66"/>
      <c r="B25" s="33"/>
      <c r="C25" s="33"/>
      <c r="D25" s="33"/>
      <c r="E25" s="33"/>
      <c r="F25" s="33"/>
      <c r="G25" s="33"/>
      <c r="H25" s="80"/>
      <c r="I25" s="26"/>
    </row>
    <row r="26" spans="1:9" ht="13.5" customHeight="1" x14ac:dyDescent="0.15">
      <c r="A26" s="66">
        <v>4</v>
      </c>
      <c r="B26" s="33">
        <v>155049.45000000001</v>
      </c>
      <c r="C26" s="33">
        <v>148939.06</v>
      </c>
      <c r="D26" s="33">
        <v>305.77999999999997</v>
      </c>
      <c r="E26" s="33">
        <v>90.77</v>
      </c>
      <c r="F26" s="33">
        <v>118695.63</v>
      </c>
      <c r="G26" s="33">
        <v>29846.880000000001</v>
      </c>
      <c r="H26" s="80">
        <v>6110.39</v>
      </c>
      <c r="I26" s="26"/>
    </row>
    <row r="27" spans="1:9" ht="13.5" customHeight="1" x14ac:dyDescent="0.15">
      <c r="A27" s="66">
        <v>5</v>
      </c>
      <c r="B27" s="33">
        <v>155389.93</v>
      </c>
      <c r="C27" s="33">
        <v>149248.18</v>
      </c>
      <c r="D27" s="33">
        <v>355.64</v>
      </c>
      <c r="E27" s="33">
        <v>99.36</v>
      </c>
      <c r="F27" s="33">
        <v>118086.02</v>
      </c>
      <c r="G27" s="33">
        <v>30707.16</v>
      </c>
      <c r="H27" s="80">
        <v>6141.75</v>
      </c>
      <c r="I27" s="26"/>
    </row>
    <row r="28" spans="1:9" ht="13.5" customHeight="1" x14ac:dyDescent="0.15">
      <c r="A28" s="66">
        <v>6</v>
      </c>
      <c r="B28" s="33">
        <v>156247.93</v>
      </c>
      <c r="C28" s="33">
        <v>150122.85999999999</v>
      </c>
      <c r="D28" s="33">
        <v>316.04000000000002</v>
      </c>
      <c r="E28" s="33">
        <v>94.3</v>
      </c>
      <c r="F28" s="33">
        <v>118983.47</v>
      </c>
      <c r="G28" s="33">
        <v>30729.05</v>
      </c>
      <c r="H28" s="80">
        <v>6125.07</v>
      </c>
      <c r="I28" s="26"/>
    </row>
    <row r="29" spans="1:9" ht="13.5" customHeight="1" x14ac:dyDescent="0.15">
      <c r="A29" s="66"/>
      <c r="B29" s="33"/>
      <c r="C29" s="33"/>
      <c r="D29" s="33"/>
      <c r="E29" s="33"/>
      <c r="F29" s="33"/>
      <c r="G29" s="33"/>
      <c r="H29" s="80"/>
      <c r="I29" s="26"/>
    </row>
    <row r="30" spans="1:9" ht="13.5" customHeight="1" x14ac:dyDescent="0.15">
      <c r="A30" s="66">
        <v>7</v>
      </c>
      <c r="B30" s="33">
        <v>158033.75</v>
      </c>
      <c r="C30" s="33">
        <v>151846.44</v>
      </c>
      <c r="D30" s="33">
        <v>341.82</v>
      </c>
      <c r="E30" s="33">
        <v>87.33</v>
      </c>
      <c r="F30" s="33">
        <v>119979.14</v>
      </c>
      <c r="G30" s="33">
        <v>31438.15</v>
      </c>
      <c r="H30" s="80">
        <v>6187.31</v>
      </c>
      <c r="I30" s="26"/>
    </row>
    <row r="31" spans="1:9" ht="13.5" customHeight="1" x14ac:dyDescent="0.15">
      <c r="A31" s="66">
        <v>8</v>
      </c>
      <c r="B31" s="33">
        <v>159161.94</v>
      </c>
      <c r="C31" s="33">
        <v>152907.97</v>
      </c>
      <c r="D31" s="33">
        <v>289.11</v>
      </c>
      <c r="E31" s="33">
        <v>91.92</v>
      </c>
      <c r="F31" s="33">
        <v>121032.91</v>
      </c>
      <c r="G31" s="33">
        <v>31494.03</v>
      </c>
      <c r="H31" s="80">
        <v>6253.96</v>
      </c>
      <c r="I31" s="26"/>
    </row>
    <row r="32" spans="1:9" ht="13.5" customHeight="1" x14ac:dyDescent="0.15">
      <c r="A32" s="66">
        <v>9</v>
      </c>
      <c r="B32" s="33">
        <v>160054.32</v>
      </c>
      <c r="C32" s="33">
        <v>153780.96</v>
      </c>
      <c r="D32" s="33">
        <v>271.64999999999998</v>
      </c>
      <c r="E32" s="33">
        <v>94.04</v>
      </c>
      <c r="F32" s="33">
        <v>121643.28</v>
      </c>
      <c r="G32" s="33">
        <v>31771.99</v>
      </c>
      <c r="H32" s="80">
        <v>6273.35</v>
      </c>
      <c r="I32" s="26"/>
    </row>
    <row r="33" spans="1:9" ht="13.5" customHeight="1" x14ac:dyDescent="0.15">
      <c r="A33" s="66"/>
      <c r="B33" s="33"/>
      <c r="C33" s="33"/>
      <c r="D33" s="33"/>
      <c r="E33" s="33"/>
      <c r="F33" s="33"/>
      <c r="G33" s="33"/>
      <c r="H33" s="80"/>
      <c r="I33" s="26"/>
    </row>
    <row r="34" spans="1:9" ht="13.5" customHeight="1" x14ac:dyDescent="0.15">
      <c r="A34" s="66">
        <v>10</v>
      </c>
      <c r="B34" s="33">
        <v>162841.53</v>
      </c>
      <c r="C34" s="33">
        <v>156567.28</v>
      </c>
      <c r="D34" s="33">
        <v>267.67</v>
      </c>
      <c r="E34" s="33">
        <v>99.77</v>
      </c>
      <c r="F34" s="33">
        <v>124803.71</v>
      </c>
      <c r="G34" s="33">
        <v>31396.13</v>
      </c>
      <c r="H34" s="80">
        <v>6274.25</v>
      </c>
      <c r="I34" s="26"/>
    </row>
    <row r="35" spans="1:9" ht="13.5" customHeight="1" x14ac:dyDescent="0.15">
      <c r="A35" s="66">
        <v>11</v>
      </c>
      <c r="B35" s="33">
        <v>164442.5</v>
      </c>
      <c r="C35" s="33">
        <v>158178.57</v>
      </c>
      <c r="D35" s="33">
        <v>218.59</v>
      </c>
      <c r="E35" s="33">
        <v>108.1</v>
      </c>
      <c r="F35" s="33">
        <v>126568.76</v>
      </c>
      <c r="G35" s="33">
        <v>31283.119999999999</v>
      </c>
      <c r="H35" s="80">
        <v>6263.92</v>
      </c>
      <c r="I35" s="97"/>
    </row>
    <row r="36" spans="1:9" ht="13.5" customHeight="1" x14ac:dyDescent="0.15">
      <c r="A36" s="66">
        <v>12</v>
      </c>
      <c r="B36" s="33">
        <v>164154.28</v>
      </c>
      <c r="C36" s="33">
        <v>157936.87</v>
      </c>
      <c r="D36" s="33">
        <v>218.76</v>
      </c>
      <c r="E36" s="33">
        <v>375.18</v>
      </c>
      <c r="F36" s="33">
        <v>124783.67</v>
      </c>
      <c r="G36" s="33">
        <v>32559.26</v>
      </c>
      <c r="H36" s="80">
        <v>6217.42</v>
      </c>
      <c r="I36" s="49"/>
    </row>
    <row r="37" spans="1:9" ht="13.5" customHeight="1" x14ac:dyDescent="0.15">
      <c r="A37" s="66"/>
      <c r="B37" s="33"/>
      <c r="C37" s="33"/>
      <c r="D37" s="33"/>
      <c r="E37" s="33"/>
      <c r="F37" s="33"/>
      <c r="G37" s="33"/>
      <c r="H37" s="80"/>
      <c r="I37" s="49"/>
    </row>
    <row r="38" spans="1:9" ht="13.5" customHeight="1" x14ac:dyDescent="0.15">
      <c r="A38" s="66" t="s">
        <v>167</v>
      </c>
      <c r="B38" s="33">
        <v>162942</v>
      </c>
      <c r="C38" s="33">
        <v>156700.06</v>
      </c>
      <c r="D38" s="33">
        <v>214.45</v>
      </c>
      <c r="E38" s="33">
        <v>89.15</v>
      </c>
      <c r="F38" s="33">
        <v>123735.64</v>
      </c>
      <c r="G38" s="33">
        <v>32660.82</v>
      </c>
      <c r="H38" s="80">
        <v>6241.93</v>
      </c>
      <c r="I38" s="49"/>
    </row>
    <row r="39" spans="1:9" ht="13.5" customHeight="1" x14ac:dyDescent="0.15">
      <c r="A39" s="66">
        <v>2</v>
      </c>
      <c r="B39" s="33">
        <v>163163.22</v>
      </c>
      <c r="C39" s="33">
        <v>156807.81</v>
      </c>
      <c r="D39" s="33">
        <v>366.63</v>
      </c>
      <c r="E39" s="33">
        <v>81.63</v>
      </c>
      <c r="F39" s="33">
        <v>124055.53</v>
      </c>
      <c r="G39" s="33">
        <v>32304.02</v>
      </c>
      <c r="H39" s="80">
        <v>6355.39</v>
      </c>
      <c r="I39" s="49"/>
    </row>
    <row r="40" spans="1:9" ht="13.5" customHeight="1" x14ac:dyDescent="0.15">
      <c r="A40" s="66">
        <v>3</v>
      </c>
      <c r="B40" s="33">
        <v>163387.34</v>
      </c>
      <c r="C40" s="33">
        <v>156948.63</v>
      </c>
      <c r="D40" s="33">
        <v>331.07</v>
      </c>
      <c r="E40" s="33">
        <v>85.56</v>
      </c>
      <c r="F40" s="33">
        <v>124820.59</v>
      </c>
      <c r="G40" s="33">
        <v>31711.41</v>
      </c>
      <c r="H40" s="80">
        <v>6438.7</v>
      </c>
      <c r="I40" s="49"/>
    </row>
    <row r="41" spans="1:9" ht="13.5" customHeight="1" x14ac:dyDescent="0.15">
      <c r="A41" s="66"/>
      <c r="B41" s="33"/>
      <c r="C41" s="33"/>
      <c r="D41" s="33"/>
      <c r="E41" s="33"/>
      <c r="F41" s="33"/>
      <c r="G41" s="33"/>
      <c r="H41" s="80"/>
      <c r="I41" s="49"/>
    </row>
    <row r="42" spans="1:9" ht="13.5" customHeight="1" x14ac:dyDescent="0.15">
      <c r="A42" s="66">
        <v>4</v>
      </c>
      <c r="B42" s="33">
        <v>164445.29999999999</v>
      </c>
      <c r="C42" s="33">
        <v>157821.53</v>
      </c>
      <c r="D42" s="33">
        <v>285.81</v>
      </c>
      <c r="E42" s="33">
        <v>85.51</v>
      </c>
      <c r="F42" s="33">
        <v>125218.48</v>
      </c>
      <c r="G42" s="33">
        <v>32231.73</v>
      </c>
      <c r="H42" s="80">
        <v>6623.76</v>
      </c>
      <c r="I42" s="49"/>
    </row>
    <row r="43" spans="1:9" ht="13.5" customHeight="1" x14ac:dyDescent="0.15">
      <c r="A43" s="66">
        <v>5</v>
      </c>
      <c r="B43" s="33">
        <v>164758.31</v>
      </c>
      <c r="C43" s="33">
        <v>158078.96</v>
      </c>
      <c r="D43" s="33">
        <v>187.51</v>
      </c>
      <c r="E43" s="33">
        <v>80.52</v>
      </c>
      <c r="F43" s="33">
        <v>125903.37</v>
      </c>
      <c r="G43" s="33">
        <v>31907.56</v>
      </c>
      <c r="H43" s="80">
        <v>6679.33</v>
      </c>
      <c r="I43" s="49"/>
    </row>
    <row r="44" spans="1:9" ht="13.5" customHeight="1" x14ac:dyDescent="0.15">
      <c r="A44" s="66">
        <v>6</v>
      </c>
      <c r="B44" s="33">
        <v>165820.01999999999</v>
      </c>
      <c r="C44" s="33">
        <v>158993.96</v>
      </c>
      <c r="D44" s="33">
        <v>182.24</v>
      </c>
      <c r="E44" s="33">
        <v>89.55</v>
      </c>
      <c r="F44" s="33">
        <v>126774.29</v>
      </c>
      <c r="G44" s="33">
        <v>31947.88</v>
      </c>
      <c r="H44" s="80">
        <v>6826.05</v>
      </c>
      <c r="I44" s="49"/>
    </row>
    <row r="45" spans="1:9" ht="13.5" customHeight="1" x14ac:dyDescent="0.15">
      <c r="A45" s="66"/>
      <c r="B45" s="33"/>
      <c r="C45" s="33"/>
      <c r="D45" s="33"/>
      <c r="E45" s="33"/>
      <c r="F45" s="33"/>
      <c r="G45" s="33"/>
      <c r="H45" s="80"/>
      <c r="I45" s="49"/>
    </row>
    <row r="46" spans="1:9" ht="13.5" customHeight="1" x14ac:dyDescent="0.15">
      <c r="A46" s="66">
        <v>7</v>
      </c>
      <c r="B46" s="33">
        <v>167558.09</v>
      </c>
      <c r="C46" s="33">
        <v>160739.92000000001</v>
      </c>
      <c r="D46" s="33">
        <v>195.66</v>
      </c>
      <c r="E46" s="33">
        <v>84.62</v>
      </c>
      <c r="F46" s="33">
        <v>127721.76</v>
      </c>
      <c r="G46" s="33">
        <v>32737.880000000019</v>
      </c>
      <c r="H46" s="80">
        <v>6818.2</v>
      </c>
      <c r="I46" s="49"/>
    </row>
    <row r="47" spans="1:9" ht="13.5" customHeight="1" x14ac:dyDescent="0.15">
      <c r="A47" s="66">
        <v>8</v>
      </c>
      <c r="B47" s="33">
        <v>169595.38</v>
      </c>
      <c r="C47" s="33">
        <v>162770.69</v>
      </c>
      <c r="D47" s="33">
        <v>190.42</v>
      </c>
      <c r="E47" s="33">
        <v>76.209999999999994</v>
      </c>
      <c r="F47" s="33">
        <v>129344.28</v>
      </c>
      <c r="G47" s="33">
        <v>33159.78</v>
      </c>
      <c r="H47" s="80">
        <v>6824.71</v>
      </c>
      <c r="I47" s="49"/>
    </row>
    <row r="48" spans="1:9" ht="13.5" customHeight="1" x14ac:dyDescent="0.15">
      <c r="A48" s="66">
        <v>9</v>
      </c>
      <c r="B48" s="33">
        <v>169513.96</v>
      </c>
      <c r="C48" s="33">
        <v>162680.32999999999</v>
      </c>
      <c r="D48" s="33">
        <v>226.6</v>
      </c>
      <c r="E48" s="33">
        <v>69.64</v>
      </c>
      <c r="F48" s="33">
        <v>129046.45</v>
      </c>
      <c r="G48" s="33">
        <v>33337.639999999985</v>
      </c>
      <c r="H48" s="80">
        <v>6833.64</v>
      </c>
      <c r="I48" s="49"/>
    </row>
    <row r="49" spans="1:9" ht="13.5" customHeight="1" x14ac:dyDescent="0.15">
      <c r="A49" s="66"/>
      <c r="B49" s="33"/>
      <c r="C49" s="33"/>
      <c r="D49" s="33"/>
      <c r="E49" s="33"/>
      <c r="F49" s="33"/>
      <c r="G49" s="33"/>
      <c r="H49" s="80"/>
      <c r="I49" s="49"/>
    </row>
    <row r="50" spans="1:9" ht="13.5" customHeight="1" x14ac:dyDescent="0.15">
      <c r="A50" s="66">
        <v>10</v>
      </c>
      <c r="B50" s="33">
        <v>172315.27</v>
      </c>
      <c r="C50" s="33">
        <v>165506.07</v>
      </c>
      <c r="D50" s="33">
        <v>198.42</v>
      </c>
      <c r="E50" s="33">
        <v>81.91</v>
      </c>
      <c r="F50" s="33">
        <v>130908.54</v>
      </c>
      <c r="G50" s="33">
        <v>34317.200000000012</v>
      </c>
      <c r="H50" s="80">
        <v>6809.21</v>
      </c>
      <c r="I50" s="49"/>
    </row>
    <row r="51" spans="1:9" ht="13.5" customHeight="1" x14ac:dyDescent="0.15">
      <c r="A51" s="66">
        <v>11</v>
      </c>
      <c r="B51" s="33">
        <v>175546.13</v>
      </c>
      <c r="C51" s="33">
        <v>168691.06</v>
      </c>
      <c r="D51" s="33">
        <v>180.3</v>
      </c>
      <c r="E51" s="33">
        <v>79.33</v>
      </c>
      <c r="F51" s="33">
        <v>133831.07999999999</v>
      </c>
      <c r="G51" s="33">
        <v>34600.350000000006</v>
      </c>
      <c r="H51" s="80">
        <v>6855.07</v>
      </c>
      <c r="I51" s="49"/>
    </row>
    <row r="52" spans="1:9" ht="13.5" customHeight="1" x14ac:dyDescent="0.15">
      <c r="A52" s="66">
        <v>12</v>
      </c>
      <c r="B52" s="33">
        <v>175875.98</v>
      </c>
      <c r="C52" s="33">
        <v>169021.34</v>
      </c>
      <c r="D52" s="33">
        <v>237.04</v>
      </c>
      <c r="E52" s="33">
        <v>363.67</v>
      </c>
      <c r="F52" s="33">
        <v>133148.01999999999</v>
      </c>
      <c r="G52" s="33">
        <v>35272.610000000015</v>
      </c>
      <c r="H52" s="80">
        <v>6854.67</v>
      </c>
      <c r="I52" s="49"/>
    </row>
    <row r="53" spans="1:9" ht="13.5" customHeight="1" x14ac:dyDescent="0.15">
      <c r="A53" s="66"/>
      <c r="B53" s="33"/>
      <c r="C53" s="33"/>
      <c r="D53" s="33"/>
      <c r="E53" s="33"/>
      <c r="F53" s="33"/>
      <c r="G53" s="33"/>
      <c r="H53" s="80"/>
      <c r="I53" s="49"/>
    </row>
    <row r="54" spans="1:9" ht="13.5" customHeight="1" x14ac:dyDescent="0.15">
      <c r="A54" s="66" t="s">
        <v>181</v>
      </c>
      <c r="B54" s="33">
        <v>175907.8</v>
      </c>
      <c r="C54" s="33">
        <v>169040.86</v>
      </c>
      <c r="D54" s="33">
        <v>208.1</v>
      </c>
      <c r="E54" s="33">
        <v>88.21</v>
      </c>
      <c r="F54" s="33">
        <v>133316.46</v>
      </c>
      <c r="G54" s="33">
        <v>35428.089999999997</v>
      </c>
      <c r="H54" s="80">
        <v>6866.95</v>
      </c>
      <c r="I54" s="49"/>
    </row>
    <row r="55" spans="1:9" ht="13.5" customHeight="1" x14ac:dyDescent="0.15">
      <c r="A55" s="66">
        <v>2</v>
      </c>
      <c r="B55" s="33">
        <v>177033.91</v>
      </c>
      <c r="C55" s="33">
        <v>170101.85</v>
      </c>
      <c r="D55" s="33">
        <v>229.02</v>
      </c>
      <c r="E55" s="33">
        <v>125.01</v>
      </c>
      <c r="F55" s="33">
        <v>133790.45000000001</v>
      </c>
      <c r="G55" s="33">
        <v>35957.369999999995</v>
      </c>
      <c r="H55" s="80">
        <v>6932.05</v>
      </c>
      <c r="I55" s="49"/>
    </row>
    <row r="56" spans="1:9" ht="13.5" customHeight="1" x14ac:dyDescent="0.15">
      <c r="A56" s="66">
        <v>3</v>
      </c>
      <c r="B56" s="33">
        <v>177614.66</v>
      </c>
      <c r="C56" s="33">
        <v>170644.93</v>
      </c>
      <c r="D56" s="33">
        <v>233.18</v>
      </c>
      <c r="E56" s="33">
        <v>77.989999999999995</v>
      </c>
      <c r="F56" s="33">
        <v>134728.64000000001</v>
      </c>
      <c r="G56" s="33">
        <v>35605.119999999966</v>
      </c>
      <c r="H56" s="80">
        <v>6969.73</v>
      </c>
      <c r="I56" s="49"/>
    </row>
    <row r="57" spans="1:9" ht="13.5" customHeight="1" x14ac:dyDescent="0.15">
      <c r="A57" s="66"/>
      <c r="B57" s="33"/>
      <c r="C57" s="33"/>
      <c r="D57" s="33"/>
      <c r="E57" s="33"/>
      <c r="F57" s="33"/>
      <c r="G57" s="33"/>
      <c r="H57" s="80"/>
      <c r="I57" s="49"/>
    </row>
    <row r="58" spans="1:9" ht="13.5" customHeight="1" x14ac:dyDescent="0.15">
      <c r="A58" s="66">
        <v>4</v>
      </c>
      <c r="B58" s="33">
        <v>179158.63</v>
      </c>
      <c r="C58" s="33">
        <v>171899.73</v>
      </c>
      <c r="D58" s="33">
        <v>174.42</v>
      </c>
      <c r="E58" s="33">
        <v>92.13</v>
      </c>
      <c r="F58" s="33">
        <v>136136.72</v>
      </c>
      <c r="G58" s="33">
        <v>35496.460000000021</v>
      </c>
      <c r="H58" s="80">
        <v>7258.9</v>
      </c>
      <c r="I58" s="49"/>
    </row>
    <row r="59" spans="1:9" ht="13.5" customHeight="1" x14ac:dyDescent="0.15">
      <c r="A59" s="66">
        <v>5</v>
      </c>
      <c r="B59" s="33">
        <v>181934.9</v>
      </c>
      <c r="C59" s="33">
        <v>174541.66</v>
      </c>
      <c r="D59" s="33">
        <v>170.92</v>
      </c>
      <c r="E59" s="33">
        <v>76.25</v>
      </c>
      <c r="F59" s="33">
        <v>138234.94</v>
      </c>
      <c r="G59" s="33">
        <v>36059.549999999988</v>
      </c>
      <c r="H59" s="80">
        <v>7393.28</v>
      </c>
      <c r="I59" s="49"/>
    </row>
    <row r="60" spans="1:9" ht="13.5" customHeight="1" x14ac:dyDescent="0.15">
      <c r="A60" s="66">
        <v>6</v>
      </c>
      <c r="B60" s="33">
        <v>182807.38</v>
      </c>
      <c r="C60" s="33">
        <v>175292.62</v>
      </c>
      <c r="D60" s="33">
        <v>198.35</v>
      </c>
      <c r="E60" s="33">
        <v>64.34</v>
      </c>
      <c r="F60" s="33">
        <v>139164.31</v>
      </c>
      <c r="G60" s="33">
        <v>35865.619999999995</v>
      </c>
      <c r="H60" s="80">
        <v>7514.77</v>
      </c>
      <c r="I60" s="49"/>
    </row>
    <row r="61" spans="1:9" ht="13.5" customHeight="1" x14ac:dyDescent="0.15">
      <c r="A61" s="66"/>
      <c r="B61" s="33"/>
      <c r="C61" s="33"/>
      <c r="D61" s="33"/>
      <c r="E61" s="33"/>
      <c r="F61" s="33"/>
      <c r="G61" s="33"/>
      <c r="H61" s="80"/>
      <c r="I61" s="49"/>
    </row>
    <row r="62" spans="1:9" ht="13.5" customHeight="1" x14ac:dyDescent="0.15">
      <c r="A62" s="66">
        <v>7</v>
      </c>
      <c r="B62" s="33">
        <v>184035.72</v>
      </c>
      <c r="C62" s="33">
        <v>176491.57</v>
      </c>
      <c r="D62" s="33">
        <v>163.35</v>
      </c>
      <c r="E62" s="33">
        <v>89.34</v>
      </c>
      <c r="F62" s="33">
        <v>140117.21</v>
      </c>
      <c r="G62" s="33">
        <v>36121.670000000013</v>
      </c>
      <c r="H62" s="80">
        <v>7544.15</v>
      </c>
      <c r="I62" s="49"/>
    </row>
    <row r="63" spans="1:9" ht="13.5" customHeight="1" x14ac:dyDescent="0.15">
      <c r="A63" s="66">
        <v>8</v>
      </c>
      <c r="B63" s="33">
        <v>186409.53</v>
      </c>
      <c r="C63" s="33">
        <v>178862.32</v>
      </c>
      <c r="D63" s="33">
        <v>159.16</v>
      </c>
      <c r="E63" s="33">
        <v>82.66</v>
      </c>
      <c r="F63" s="33">
        <v>141753.67000000001</v>
      </c>
      <c r="G63" s="33">
        <v>36866.829999999987</v>
      </c>
      <c r="H63" s="80">
        <v>7547.27</v>
      </c>
      <c r="I63" s="49"/>
    </row>
    <row r="64" spans="1:9" ht="13.5" customHeight="1" x14ac:dyDescent="0.15">
      <c r="A64" s="66">
        <v>9</v>
      </c>
      <c r="B64" s="33">
        <v>186976.96</v>
      </c>
      <c r="C64" s="33">
        <v>179409.28</v>
      </c>
      <c r="D64" s="33">
        <v>187.88</v>
      </c>
      <c r="E64" s="33">
        <v>102.13</v>
      </c>
      <c r="F64" s="33">
        <v>141454.28</v>
      </c>
      <c r="G64" s="33">
        <v>37664.989999999991</v>
      </c>
      <c r="H64" s="80">
        <v>7567.68</v>
      </c>
      <c r="I64" s="49"/>
    </row>
    <row r="65" spans="1:9" ht="13.5" customHeight="1" x14ac:dyDescent="0.15">
      <c r="A65" s="66"/>
      <c r="B65" s="33"/>
      <c r="C65" s="33"/>
      <c r="D65" s="33"/>
      <c r="E65" s="33"/>
      <c r="F65" s="33"/>
      <c r="G65" s="33"/>
      <c r="H65" s="80"/>
      <c r="I65" s="49"/>
    </row>
    <row r="66" spans="1:9" ht="13.5" customHeight="1" x14ac:dyDescent="0.15">
      <c r="A66" s="66">
        <v>10</v>
      </c>
      <c r="B66" s="33">
        <v>188963.43</v>
      </c>
      <c r="C66" s="33">
        <v>181441.71</v>
      </c>
      <c r="D66" s="33">
        <v>152.93</v>
      </c>
      <c r="E66" s="33">
        <v>81.209999999999994</v>
      </c>
      <c r="F66" s="33">
        <v>142567.65</v>
      </c>
      <c r="G66" s="33">
        <v>38639.919999999984</v>
      </c>
      <c r="H66" s="80">
        <v>7521.7</v>
      </c>
      <c r="I66" s="49"/>
    </row>
    <row r="67" spans="1:9" ht="13.5" customHeight="1" x14ac:dyDescent="0.15">
      <c r="A67" s="66">
        <v>11</v>
      </c>
      <c r="B67" s="33">
        <v>190707.39</v>
      </c>
      <c r="C67" s="33">
        <v>183146.1</v>
      </c>
      <c r="D67" s="33">
        <v>162.38999999999999</v>
      </c>
      <c r="E67" s="33">
        <v>82.89</v>
      </c>
      <c r="F67" s="33">
        <v>143290.23000000001</v>
      </c>
      <c r="G67" s="33">
        <v>39610.589999999997</v>
      </c>
      <c r="H67" s="80">
        <v>7561.28</v>
      </c>
      <c r="I67" s="49"/>
    </row>
    <row r="68" spans="1:9" ht="13.5" customHeight="1" x14ac:dyDescent="0.15">
      <c r="A68" s="66">
        <v>12</v>
      </c>
      <c r="B68" s="33">
        <v>192005.38</v>
      </c>
      <c r="C68" s="33">
        <v>184508.38</v>
      </c>
      <c r="D68" s="33">
        <v>172.46</v>
      </c>
      <c r="E68" s="33">
        <v>196.56</v>
      </c>
      <c r="F68" s="33">
        <v>144196.25</v>
      </c>
      <c r="G68" s="33">
        <v>39943.11</v>
      </c>
      <c r="H68" s="80">
        <v>7497.03</v>
      </c>
      <c r="I68" s="49"/>
    </row>
    <row r="69" spans="1:9" ht="13.5" customHeight="1" x14ac:dyDescent="0.15">
      <c r="A69" s="66"/>
      <c r="B69" s="33"/>
      <c r="C69" s="33"/>
      <c r="D69" s="33"/>
      <c r="E69" s="33"/>
      <c r="F69" s="33"/>
      <c r="G69" s="33"/>
      <c r="H69" s="80"/>
      <c r="I69" s="49"/>
    </row>
    <row r="70" spans="1:9" ht="13.5" customHeight="1" x14ac:dyDescent="0.15">
      <c r="A70" s="66">
        <v>2019.1</v>
      </c>
      <c r="B70" s="33">
        <v>193238.64</v>
      </c>
      <c r="C70" s="33">
        <v>185736.34</v>
      </c>
      <c r="D70" s="33">
        <v>183.33</v>
      </c>
      <c r="E70" s="33">
        <v>76.510000000000005</v>
      </c>
      <c r="F70" s="33">
        <v>145100.99</v>
      </c>
      <c r="G70" s="33">
        <v>40375.51</v>
      </c>
      <c r="H70" s="80">
        <v>7502.35</v>
      </c>
      <c r="I70" s="49"/>
    </row>
    <row r="71" spans="1:9" ht="13.5" customHeight="1" x14ac:dyDescent="0.15">
      <c r="A71" s="66">
        <v>2</v>
      </c>
      <c r="B71" s="33">
        <v>194285.15</v>
      </c>
      <c r="C71" s="33">
        <v>186675.77</v>
      </c>
      <c r="D71" s="33">
        <v>186.04</v>
      </c>
      <c r="E71" s="33">
        <v>78.3</v>
      </c>
      <c r="F71" s="33">
        <v>146131.06</v>
      </c>
      <c r="G71" s="33">
        <v>40280.370000000003</v>
      </c>
      <c r="H71" s="80">
        <v>7609.34</v>
      </c>
      <c r="I71" s="49"/>
    </row>
    <row r="72" spans="1:9" ht="13.5" customHeight="1" x14ac:dyDescent="0.15">
      <c r="A72" s="66">
        <v>3</v>
      </c>
      <c r="B72" s="33">
        <v>195607.67</v>
      </c>
      <c r="C72" s="33">
        <v>188042.53</v>
      </c>
      <c r="D72" s="33">
        <v>181.95</v>
      </c>
      <c r="E72" s="33">
        <v>68.8</v>
      </c>
      <c r="F72" s="33">
        <v>147646.29</v>
      </c>
      <c r="G72" s="33">
        <v>40145.49</v>
      </c>
      <c r="H72" s="80">
        <v>7565.13</v>
      </c>
      <c r="I72" s="49"/>
    </row>
    <row r="73" spans="1:9" ht="13.5" customHeight="1" x14ac:dyDescent="0.15">
      <c r="A73" s="66"/>
      <c r="B73" s="33"/>
      <c r="C73" s="33"/>
      <c r="D73" s="33"/>
      <c r="E73" s="33"/>
      <c r="F73" s="33"/>
      <c r="G73" s="33"/>
      <c r="H73" s="80"/>
      <c r="I73" s="49"/>
    </row>
    <row r="74" spans="1:9" ht="13.5" customHeight="1" x14ac:dyDescent="0.15">
      <c r="A74" s="66">
        <v>4</v>
      </c>
      <c r="B74" s="33">
        <v>197531.81</v>
      </c>
      <c r="C74" s="33">
        <v>189945.07</v>
      </c>
      <c r="D74" s="33">
        <v>151.76</v>
      </c>
      <c r="E74" s="33">
        <v>70.53</v>
      </c>
      <c r="F74" s="33">
        <v>150264.26</v>
      </c>
      <c r="G74" s="33">
        <v>39458.519999999997</v>
      </c>
      <c r="H74" s="80">
        <v>7586.72</v>
      </c>
      <c r="I74" s="49"/>
    </row>
    <row r="75" spans="1:9" ht="13.5" customHeight="1" x14ac:dyDescent="0.15">
      <c r="A75" s="68">
        <v>5</v>
      </c>
      <c r="B75" s="35">
        <v>199519.73</v>
      </c>
      <c r="C75" s="35">
        <v>191663.95</v>
      </c>
      <c r="D75" s="35">
        <v>151.9</v>
      </c>
      <c r="E75" s="35">
        <v>72.61</v>
      </c>
      <c r="F75" s="35">
        <v>151328.59</v>
      </c>
      <c r="G75" s="35">
        <v>40110.85</v>
      </c>
      <c r="H75" s="129">
        <v>7855.78</v>
      </c>
      <c r="I75" s="49"/>
    </row>
    <row r="76" spans="1:9" ht="13.5" customHeight="1" x14ac:dyDescent="0.15">
      <c r="A76" s="1" t="s">
        <v>192</v>
      </c>
      <c r="G76" s="14"/>
      <c r="I76" s="49"/>
    </row>
    <row r="77" spans="1:9" ht="13.5" customHeight="1" x14ac:dyDescent="0.15">
      <c r="I77" s="49"/>
    </row>
    <row r="78" spans="1:9" ht="13.5" customHeight="1" thickBot="1" x14ac:dyDescent="0.2">
      <c r="I78" s="49"/>
    </row>
    <row r="79" spans="1:9" ht="13.5" customHeight="1" thickBot="1" x14ac:dyDescent="0.2">
      <c r="B79" s="57" t="s">
        <v>202</v>
      </c>
      <c r="C79" s="149">
        <f>SUM(D75:G75)-C75</f>
        <v>0</v>
      </c>
      <c r="D79" s="57" t="s">
        <v>206</v>
      </c>
      <c r="E79" s="150">
        <f>B75-SUM(C75,H75)</f>
        <v>0</v>
      </c>
      <c r="I79" s="13"/>
    </row>
    <row r="85" spans="4:9" x14ac:dyDescent="0.15">
      <c r="D85" s="14"/>
      <c r="E85" s="14"/>
      <c r="F85" s="14"/>
      <c r="G85" s="14"/>
      <c r="H85" s="14"/>
    </row>
    <row r="88" spans="4:9" x14ac:dyDescent="0.15">
      <c r="I88" s="14"/>
    </row>
  </sheetData>
  <mergeCells count="9">
    <mergeCell ref="H5:H7"/>
    <mergeCell ref="C5:G5"/>
    <mergeCell ref="B5:B7"/>
    <mergeCell ref="A5:A7"/>
    <mergeCell ref="C6:C7"/>
    <mergeCell ref="D6:D7"/>
    <mergeCell ref="E6:E7"/>
    <mergeCell ref="F6:F7"/>
    <mergeCell ref="G6:G7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6"/>
  <sheetViews>
    <sheetView showGridLines="0" view="pageBreakPreview" zoomScale="115" zoomScaleNormal="100" zoomScaleSheetLayoutView="115" workbookViewId="0">
      <pane ySplit="7" topLeftCell="A62" activePane="bottomLeft" state="frozen"/>
      <selection activeCell="A66" sqref="A66"/>
      <selection pane="bottomLeft" activeCell="B75" sqref="B75:H75"/>
    </sheetView>
  </sheetViews>
  <sheetFormatPr defaultRowHeight="13.5" x14ac:dyDescent="0.15"/>
  <cols>
    <col min="1" max="1" width="10.77734375" style="12" customWidth="1"/>
    <col min="2" max="8" width="11.77734375" style="12" customWidth="1"/>
    <col min="9" max="16384" width="8.88671875" style="12"/>
  </cols>
  <sheetData>
    <row r="1" spans="1:9" s="1" customFormat="1" ht="12" x14ac:dyDescent="0.15">
      <c r="A1" s="59"/>
      <c r="B1" s="59"/>
      <c r="C1" s="59"/>
      <c r="D1" s="59"/>
      <c r="E1" s="59"/>
      <c r="F1" s="59"/>
      <c r="G1" s="59"/>
      <c r="H1" s="54"/>
    </row>
    <row r="2" spans="1:9" s="1" customFormat="1" ht="12" x14ac:dyDescent="0.15">
      <c r="A2" s="59"/>
      <c r="B2" s="60"/>
      <c r="C2" s="60"/>
      <c r="D2" s="60"/>
      <c r="E2" s="60"/>
      <c r="F2" s="60"/>
      <c r="G2" s="60"/>
      <c r="H2" s="54"/>
    </row>
    <row r="3" spans="1:9" s="1" customFormat="1" ht="12" x14ac:dyDescent="0.15">
      <c r="A3" s="58" t="s">
        <v>114</v>
      </c>
      <c r="B3" s="60"/>
      <c r="C3" s="60"/>
      <c r="D3" s="60"/>
      <c r="E3" s="60"/>
      <c r="F3" s="60"/>
      <c r="G3" s="60"/>
      <c r="H3" s="54"/>
    </row>
    <row r="4" spans="1:9" s="1" customFormat="1" ht="12" x14ac:dyDescent="0.15">
      <c r="A4" s="1" t="s">
        <v>106</v>
      </c>
      <c r="B4" s="61"/>
      <c r="C4" s="61"/>
      <c r="D4" s="61"/>
      <c r="E4" s="61"/>
      <c r="F4" s="61"/>
      <c r="G4" s="61"/>
      <c r="H4" s="4" t="s">
        <v>108</v>
      </c>
    </row>
    <row r="5" spans="1:9" ht="19.5" customHeight="1" x14ac:dyDescent="0.15">
      <c r="A5" s="163" t="s">
        <v>2</v>
      </c>
      <c r="B5" s="174" t="s">
        <v>62</v>
      </c>
      <c r="C5" s="158" t="s">
        <v>70</v>
      </c>
      <c r="D5" s="159"/>
      <c r="E5" s="159"/>
      <c r="F5" s="162"/>
      <c r="G5" s="171" t="s">
        <v>73</v>
      </c>
      <c r="H5" s="182"/>
      <c r="I5" s="13"/>
    </row>
    <row r="6" spans="1:9" ht="15.75" customHeight="1" x14ac:dyDescent="0.15">
      <c r="A6" s="169"/>
      <c r="B6" s="170"/>
      <c r="C6" s="175" t="s">
        <v>71</v>
      </c>
      <c r="D6" s="183" t="s">
        <v>72</v>
      </c>
      <c r="E6" s="46"/>
      <c r="F6" s="177" t="s">
        <v>115</v>
      </c>
      <c r="G6" s="184" t="s">
        <v>74</v>
      </c>
      <c r="H6" s="171" t="s">
        <v>75</v>
      </c>
    </row>
    <row r="7" spans="1:9" ht="23.25" customHeight="1" x14ac:dyDescent="0.15">
      <c r="A7" s="164"/>
      <c r="B7" s="167"/>
      <c r="C7" s="176"/>
      <c r="D7" s="178"/>
      <c r="E7" s="62" t="s">
        <v>92</v>
      </c>
      <c r="F7" s="178"/>
      <c r="G7" s="185"/>
      <c r="H7" s="172"/>
    </row>
    <row r="8" spans="1:9" s="27" customFormat="1" ht="13.5" customHeight="1" x14ac:dyDescent="0.15">
      <c r="A8" s="76">
        <v>2008</v>
      </c>
      <c r="B8" s="47">
        <v>106267.94</v>
      </c>
      <c r="C8" s="47">
        <v>51860.03</v>
      </c>
      <c r="D8" s="47">
        <v>53016.66</v>
      </c>
      <c r="E8" s="47">
        <v>25578</v>
      </c>
      <c r="F8" s="47">
        <v>1391.25</v>
      </c>
      <c r="G8" s="47">
        <v>89978.240000000005</v>
      </c>
      <c r="H8" s="130">
        <v>16289.7</v>
      </c>
      <c r="I8" s="30"/>
    </row>
    <row r="9" spans="1:9" s="27" customFormat="1" ht="13.5" customHeight="1" x14ac:dyDescent="0.15">
      <c r="A9" s="76">
        <v>2009</v>
      </c>
      <c r="B9" s="47">
        <v>106875.76</v>
      </c>
      <c r="C9" s="47">
        <v>53410.69</v>
      </c>
      <c r="D9" s="47">
        <v>51945.09</v>
      </c>
      <c r="E9" s="47">
        <v>23539.26</v>
      </c>
      <c r="F9" s="47">
        <v>1519.98</v>
      </c>
      <c r="G9" s="47">
        <v>89365.89</v>
      </c>
      <c r="H9" s="130">
        <v>17509.87</v>
      </c>
      <c r="I9" s="30"/>
    </row>
    <row r="10" spans="1:9" s="27" customFormat="1" ht="13.5" customHeight="1" x14ac:dyDescent="0.15">
      <c r="A10" s="76">
        <v>2010</v>
      </c>
      <c r="B10" s="47">
        <v>109905.77</v>
      </c>
      <c r="C10" s="47">
        <v>54514</v>
      </c>
      <c r="D10" s="47">
        <v>53117.2</v>
      </c>
      <c r="E10" s="47">
        <v>23863.5</v>
      </c>
      <c r="F10" s="47">
        <v>2274.5700000000002</v>
      </c>
      <c r="G10" s="47">
        <v>91766.71</v>
      </c>
      <c r="H10" s="130">
        <v>18139.060000000001</v>
      </c>
      <c r="I10" s="30"/>
    </row>
    <row r="11" spans="1:9" s="27" customFormat="1" ht="13.5" customHeight="1" x14ac:dyDescent="0.15">
      <c r="A11" s="76"/>
      <c r="B11" s="47"/>
      <c r="C11" s="47"/>
      <c r="D11" s="47"/>
      <c r="E11" s="47"/>
      <c r="F11" s="47"/>
      <c r="G11" s="47"/>
      <c r="H11" s="130"/>
      <c r="I11" s="30"/>
    </row>
    <row r="12" spans="1:9" s="27" customFormat="1" ht="13.5" customHeight="1" x14ac:dyDescent="0.15">
      <c r="A12" s="76">
        <v>2011</v>
      </c>
      <c r="B12" s="47">
        <v>114583.67999999999</v>
      </c>
      <c r="C12" s="47">
        <v>57481.53</v>
      </c>
      <c r="D12" s="47">
        <v>54765.99</v>
      </c>
      <c r="E12" s="47">
        <v>25449.23</v>
      </c>
      <c r="F12" s="47">
        <v>2336.17</v>
      </c>
      <c r="G12" s="47">
        <v>94991.74</v>
      </c>
      <c r="H12" s="130">
        <v>19591.939999999999</v>
      </c>
      <c r="I12" s="98"/>
    </row>
    <row r="13" spans="1:9" s="41" customFormat="1" ht="13.5" customHeight="1" x14ac:dyDescent="0.15">
      <c r="A13" s="76">
        <v>2012</v>
      </c>
      <c r="B13" s="47">
        <v>121442.65</v>
      </c>
      <c r="C13" s="47">
        <v>60306.559999999998</v>
      </c>
      <c r="D13" s="47">
        <v>58266.23</v>
      </c>
      <c r="E13" s="47">
        <v>28696.65</v>
      </c>
      <c r="F13" s="47">
        <v>2869.86</v>
      </c>
      <c r="G13" s="47">
        <v>100324.58</v>
      </c>
      <c r="H13" s="130">
        <v>21118.06</v>
      </c>
      <c r="I13" s="98"/>
    </row>
    <row r="14" spans="1:9" s="36" customFormat="1" ht="13.5" customHeight="1" x14ac:dyDescent="0.15">
      <c r="A14" s="76">
        <v>2013</v>
      </c>
      <c r="B14" s="47">
        <v>132598.88</v>
      </c>
      <c r="C14" s="47">
        <v>64410.29</v>
      </c>
      <c r="D14" s="47">
        <v>62411.74</v>
      </c>
      <c r="E14" s="47">
        <v>32625.88</v>
      </c>
      <c r="F14" s="47">
        <v>5776.86</v>
      </c>
      <c r="G14" s="47">
        <v>108958.88</v>
      </c>
      <c r="H14" s="130">
        <v>23640</v>
      </c>
      <c r="I14" s="31"/>
    </row>
    <row r="15" spans="1:9" s="36" customFormat="1" ht="13.5" customHeight="1" x14ac:dyDescent="0.15">
      <c r="A15" s="76">
        <v>2014</v>
      </c>
      <c r="B15" s="47">
        <v>141847.45000000001</v>
      </c>
      <c r="C15" s="47">
        <v>68683.759999999995</v>
      </c>
      <c r="D15" s="47">
        <v>64300.04</v>
      </c>
      <c r="E15" s="47">
        <v>34505.47</v>
      </c>
      <c r="F15" s="47">
        <v>8863.67</v>
      </c>
      <c r="G15" s="47">
        <v>115810.45</v>
      </c>
      <c r="H15" s="130">
        <v>26037.01</v>
      </c>
      <c r="I15" s="31"/>
    </row>
    <row r="16" spans="1:9" s="36" customFormat="1" ht="13.5" customHeight="1" x14ac:dyDescent="0.15">
      <c r="A16" s="76">
        <v>2015</v>
      </c>
      <c r="B16" s="47">
        <v>154648.95000000001</v>
      </c>
      <c r="C16" s="47">
        <v>74660.36</v>
      </c>
      <c r="D16" s="47">
        <v>66905.94</v>
      </c>
      <c r="E16" s="47">
        <v>35308.89</v>
      </c>
      <c r="F16" s="47">
        <v>13082.67</v>
      </c>
      <c r="G16" s="47">
        <v>125337.37</v>
      </c>
      <c r="H16" s="130">
        <v>29311.59</v>
      </c>
      <c r="I16" s="31"/>
    </row>
    <row r="17" spans="1:9" s="36" customFormat="1" ht="13.5" customHeight="1" x14ac:dyDescent="0.15">
      <c r="A17" s="116"/>
      <c r="B17" s="47"/>
      <c r="C17" s="47"/>
      <c r="D17" s="47"/>
      <c r="E17" s="47"/>
      <c r="F17" s="47"/>
      <c r="G17" s="47"/>
      <c r="H17" s="130"/>
      <c r="I17" s="31"/>
    </row>
    <row r="18" spans="1:9" s="36" customFormat="1" ht="13.5" customHeight="1" x14ac:dyDescent="0.15">
      <c r="A18" s="82" t="s">
        <v>163</v>
      </c>
      <c r="B18" s="47">
        <v>164154.28</v>
      </c>
      <c r="C18" s="47">
        <v>82089.88</v>
      </c>
      <c r="D18" s="47">
        <v>72925.91</v>
      </c>
      <c r="E18" s="47">
        <v>37985.089999999997</v>
      </c>
      <c r="F18" s="47">
        <v>9138.49</v>
      </c>
      <c r="G18" s="47">
        <v>130673.97</v>
      </c>
      <c r="H18" s="130">
        <v>33480.300000000003</v>
      </c>
      <c r="I18" s="31"/>
    </row>
    <row r="19" spans="1:9" s="36" customFormat="1" ht="13.5" customHeight="1" x14ac:dyDescent="0.15">
      <c r="A19" s="82" t="s">
        <v>177</v>
      </c>
      <c r="B19" s="47">
        <v>175875.98</v>
      </c>
      <c r="C19" s="47">
        <v>88126.3</v>
      </c>
      <c r="D19" s="47">
        <v>81677.919999999998</v>
      </c>
      <c r="E19" s="47">
        <v>43106.63</v>
      </c>
      <c r="F19" s="47">
        <v>6071.76</v>
      </c>
      <c r="G19" s="47">
        <v>139434.76999999999</v>
      </c>
      <c r="H19" s="130">
        <v>36441.199999999997</v>
      </c>
      <c r="I19" s="31"/>
    </row>
    <row r="20" spans="1:9" s="36" customFormat="1" ht="13.5" customHeight="1" x14ac:dyDescent="0.15">
      <c r="A20" s="82">
        <v>2018</v>
      </c>
      <c r="B20" s="47">
        <f>B68</f>
        <v>192005.38</v>
      </c>
      <c r="C20" s="47">
        <f t="shared" ref="C20:H20" si="0">C68</f>
        <v>96769.36</v>
      </c>
      <c r="D20" s="47">
        <f t="shared" si="0"/>
        <v>92136.14</v>
      </c>
      <c r="E20" s="47">
        <f t="shared" si="0"/>
        <v>50473.61</v>
      </c>
      <c r="F20" s="47">
        <f t="shared" si="0"/>
        <v>3099.91</v>
      </c>
      <c r="G20" s="47">
        <f t="shared" si="0"/>
        <v>151827.25</v>
      </c>
      <c r="H20" s="47">
        <f t="shared" si="0"/>
        <v>40178.129999999997</v>
      </c>
      <c r="I20" s="31"/>
    </row>
    <row r="21" spans="1:9" s="36" customFormat="1" ht="13.5" customHeight="1" x14ac:dyDescent="0.15">
      <c r="A21" s="78"/>
      <c r="B21" s="47"/>
      <c r="C21" s="47"/>
      <c r="D21" s="47"/>
      <c r="E21" s="47"/>
      <c r="F21" s="47"/>
      <c r="G21" s="47"/>
      <c r="H21" s="130"/>
      <c r="I21" s="31"/>
    </row>
    <row r="22" spans="1:9" ht="13.5" customHeight="1" x14ac:dyDescent="0.15">
      <c r="A22" s="66" t="s">
        <v>157</v>
      </c>
      <c r="B22" s="47">
        <v>154801.96</v>
      </c>
      <c r="C22" s="47">
        <v>75231.960000000006</v>
      </c>
      <c r="D22" s="47">
        <v>66852.66</v>
      </c>
      <c r="E22" s="47">
        <v>35177.760000000002</v>
      </c>
      <c r="F22" s="47">
        <v>12717.33</v>
      </c>
      <c r="G22" s="47">
        <v>125222.81</v>
      </c>
      <c r="H22" s="130">
        <v>29579.16</v>
      </c>
      <c r="I22" s="26"/>
    </row>
    <row r="23" spans="1:9" ht="13.5" customHeight="1" x14ac:dyDescent="0.15">
      <c r="A23" s="66">
        <v>2</v>
      </c>
      <c r="B23" s="47">
        <v>153538.95000000001</v>
      </c>
      <c r="C23" s="47">
        <v>75667.520000000004</v>
      </c>
      <c r="D23" s="47">
        <v>66413.59</v>
      </c>
      <c r="E23" s="47">
        <v>34669.980000000003</v>
      </c>
      <c r="F23" s="47">
        <v>11457.82</v>
      </c>
      <c r="G23" s="47">
        <v>123743.7</v>
      </c>
      <c r="H23" s="130">
        <v>29795.24</v>
      </c>
      <c r="I23" s="26"/>
    </row>
    <row r="24" spans="1:9" ht="13.5" customHeight="1" x14ac:dyDescent="0.15">
      <c r="A24" s="66">
        <v>3</v>
      </c>
      <c r="B24" s="47">
        <v>154296.78</v>
      </c>
      <c r="C24" s="47">
        <v>76046.27</v>
      </c>
      <c r="D24" s="47">
        <v>66894.06</v>
      </c>
      <c r="E24" s="47">
        <v>35130.43</v>
      </c>
      <c r="F24" s="47">
        <v>11356.44</v>
      </c>
      <c r="G24" s="47">
        <v>124443.55</v>
      </c>
      <c r="H24" s="130">
        <v>29853.24</v>
      </c>
      <c r="I24" s="26"/>
    </row>
    <row r="25" spans="1:9" ht="13.5" customHeight="1" x14ac:dyDescent="0.15">
      <c r="A25" s="66"/>
      <c r="B25" s="47"/>
      <c r="C25" s="47"/>
      <c r="D25" s="47"/>
      <c r="E25" s="47"/>
      <c r="F25" s="47"/>
      <c r="G25" s="47"/>
      <c r="H25" s="130"/>
      <c r="I25" s="26"/>
    </row>
    <row r="26" spans="1:9" ht="13.5" customHeight="1" x14ac:dyDescent="0.15">
      <c r="A26" s="66">
        <v>4</v>
      </c>
      <c r="B26" s="47">
        <v>155049.45000000001</v>
      </c>
      <c r="C26" s="47">
        <v>76463.649999999994</v>
      </c>
      <c r="D26" s="47">
        <v>67291.600000000006</v>
      </c>
      <c r="E26" s="47">
        <v>35188.54</v>
      </c>
      <c r="F26" s="47">
        <v>11294.19</v>
      </c>
      <c r="G26" s="47">
        <v>124769.45</v>
      </c>
      <c r="H26" s="130">
        <v>30279.99</v>
      </c>
      <c r="I26" s="26"/>
    </row>
    <row r="27" spans="1:9" ht="13.5" customHeight="1" x14ac:dyDescent="0.15">
      <c r="A27" s="66">
        <v>5</v>
      </c>
      <c r="B27" s="47">
        <v>155389.93</v>
      </c>
      <c r="C27" s="47">
        <v>77858.84</v>
      </c>
      <c r="D27" s="47">
        <v>68045.62</v>
      </c>
      <c r="E27" s="47">
        <v>35497.769999999997</v>
      </c>
      <c r="F27" s="47">
        <v>9485.4599999999991</v>
      </c>
      <c r="G27" s="47">
        <v>124862.46</v>
      </c>
      <c r="H27" s="130">
        <v>30527.45</v>
      </c>
      <c r="I27" s="26"/>
    </row>
    <row r="28" spans="1:9" ht="13.5" customHeight="1" x14ac:dyDescent="0.15">
      <c r="A28" s="66">
        <v>6</v>
      </c>
      <c r="B28" s="47">
        <v>156247.93</v>
      </c>
      <c r="C28" s="47">
        <v>77946.320000000007</v>
      </c>
      <c r="D28" s="47">
        <v>68825.34</v>
      </c>
      <c r="E28" s="47">
        <v>35880.36</v>
      </c>
      <c r="F28" s="47">
        <v>9476.2800000000007</v>
      </c>
      <c r="G28" s="47">
        <v>125091.24</v>
      </c>
      <c r="H28" s="130">
        <v>31156.71</v>
      </c>
      <c r="I28" s="26"/>
    </row>
    <row r="29" spans="1:9" ht="13.5" customHeight="1" x14ac:dyDescent="0.15">
      <c r="A29" s="66"/>
      <c r="B29" s="47"/>
      <c r="C29" s="47"/>
      <c r="D29" s="47"/>
      <c r="E29" s="47"/>
      <c r="F29" s="47"/>
      <c r="G29" s="47"/>
      <c r="H29" s="130"/>
      <c r="I29" s="26"/>
    </row>
    <row r="30" spans="1:9" ht="13.5" customHeight="1" x14ac:dyDescent="0.15">
      <c r="A30" s="66">
        <v>7</v>
      </c>
      <c r="B30" s="47">
        <v>158033.75</v>
      </c>
      <c r="C30" s="47">
        <v>79151.039999999994</v>
      </c>
      <c r="D30" s="47">
        <v>69546.509999999995</v>
      </c>
      <c r="E30" s="47">
        <v>36642.54</v>
      </c>
      <c r="F30" s="47">
        <v>9336.2000000000007</v>
      </c>
      <c r="G30" s="47">
        <v>126239.81</v>
      </c>
      <c r="H30" s="130">
        <v>31793.93</v>
      </c>
      <c r="I30" s="26"/>
    </row>
    <row r="31" spans="1:9" ht="13.5" customHeight="1" x14ac:dyDescent="0.15">
      <c r="A31" s="66">
        <v>8</v>
      </c>
      <c r="B31" s="47">
        <v>159161.94</v>
      </c>
      <c r="C31" s="47">
        <v>79525.72</v>
      </c>
      <c r="D31" s="47">
        <v>70613.5</v>
      </c>
      <c r="E31" s="47">
        <v>37053.39</v>
      </c>
      <c r="F31" s="47">
        <v>9022.7099999999991</v>
      </c>
      <c r="G31" s="47">
        <v>127027.76</v>
      </c>
      <c r="H31" s="130">
        <v>32134.16</v>
      </c>
      <c r="I31" s="26"/>
    </row>
    <row r="32" spans="1:9" ht="13.5" customHeight="1" x14ac:dyDescent="0.15">
      <c r="A32" s="66">
        <v>9</v>
      </c>
      <c r="B32" s="47">
        <v>160054.32</v>
      </c>
      <c r="C32" s="47">
        <v>79954.23</v>
      </c>
      <c r="D32" s="47">
        <v>71129.52</v>
      </c>
      <c r="E32" s="47">
        <v>37508.39</v>
      </c>
      <c r="F32" s="47">
        <v>8970.57</v>
      </c>
      <c r="G32" s="47">
        <v>127443.72</v>
      </c>
      <c r="H32" s="130">
        <v>32610.6</v>
      </c>
      <c r="I32" s="26"/>
    </row>
    <row r="33" spans="1:9" ht="13.5" customHeight="1" x14ac:dyDescent="0.15">
      <c r="A33" s="66"/>
      <c r="B33" s="47"/>
      <c r="C33" s="47"/>
      <c r="D33" s="47"/>
      <c r="E33" s="47"/>
      <c r="F33" s="47"/>
      <c r="G33" s="47"/>
      <c r="H33" s="130"/>
      <c r="I33" s="26"/>
    </row>
    <row r="34" spans="1:9" ht="13.5" customHeight="1" x14ac:dyDescent="0.15">
      <c r="A34" s="66">
        <v>10</v>
      </c>
      <c r="B34" s="47">
        <v>162841.53</v>
      </c>
      <c r="C34" s="47">
        <v>82582.789999999994</v>
      </c>
      <c r="D34" s="47">
        <v>71799.179999999993</v>
      </c>
      <c r="E34" s="47">
        <v>37579.57</v>
      </c>
      <c r="F34" s="47">
        <v>8459.5499999999993</v>
      </c>
      <c r="G34" s="47">
        <v>129832.65</v>
      </c>
      <c r="H34" s="130">
        <v>33008.85</v>
      </c>
      <c r="I34" s="26"/>
    </row>
    <row r="35" spans="1:9" ht="13.5" customHeight="1" x14ac:dyDescent="0.15">
      <c r="A35" s="66">
        <v>11</v>
      </c>
      <c r="B35" s="47">
        <v>164442.5</v>
      </c>
      <c r="C35" s="47">
        <v>83038.179999999993</v>
      </c>
      <c r="D35" s="47">
        <v>72665.460000000006</v>
      </c>
      <c r="E35" s="47">
        <v>37847.96</v>
      </c>
      <c r="F35" s="47">
        <v>8738.85</v>
      </c>
      <c r="G35" s="47">
        <v>131145.37</v>
      </c>
      <c r="H35" s="130">
        <v>33297.120000000003</v>
      </c>
      <c r="I35" s="97"/>
    </row>
    <row r="36" spans="1:9" ht="13.5" customHeight="1" x14ac:dyDescent="0.15">
      <c r="A36" s="66">
        <v>12</v>
      </c>
      <c r="B36" s="47">
        <v>164154.28</v>
      </c>
      <c r="C36" s="47">
        <v>82089.88</v>
      </c>
      <c r="D36" s="47">
        <v>72925.91</v>
      </c>
      <c r="E36" s="47">
        <v>37985.089999999997</v>
      </c>
      <c r="F36" s="47">
        <v>9138.49</v>
      </c>
      <c r="G36" s="47">
        <v>130673.97</v>
      </c>
      <c r="H36" s="130">
        <v>33480.300000000003</v>
      </c>
      <c r="I36" s="49"/>
    </row>
    <row r="37" spans="1:9" ht="13.5" customHeight="1" x14ac:dyDescent="0.15">
      <c r="A37" s="66"/>
      <c r="B37" s="47"/>
      <c r="C37" s="47"/>
      <c r="D37" s="47"/>
      <c r="E37" s="47"/>
      <c r="F37" s="47"/>
      <c r="G37" s="47"/>
      <c r="H37" s="130"/>
      <c r="I37" s="49"/>
    </row>
    <row r="38" spans="1:9" ht="13.5" customHeight="1" x14ac:dyDescent="0.15">
      <c r="A38" s="66" t="s">
        <v>167</v>
      </c>
      <c r="B38" s="47">
        <v>162942</v>
      </c>
      <c r="C38" s="47">
        <v>81998.12</v>
      </c>
      <c r="D38" s="47">
        <v>72332.179999999993</v>
      </c>
      <c r="E38" s="47">
        <v>37607.82</v>
      </c>
      <c r="F38" s="47">
        <v>8611.7000000000007</v>
      </c>
      <c r="G38" s="47">
        <v>129320.6</v>
      </c>
      <c r="H38" s="130">
        <v>33621.4</v>
      </c>
      <c r="I38" s="49"/>
    </row>
    <row r="39" spans="1:9" ht="13.5" customHeight="1" x14ac:dyDescent="0.15">
      <c r="A39" s="66">
        <v>2</v>
      </c>
      <c r="B39" s="47">
        <v>163163.22</v>
      </c>
      <c r="C39" s="47">
        <v>82342.53</v>
      </c>
      <c r="D39" s="47">
        <v>72415.37</v>
      </c>
      <c r="E39" s="47">
        <v>37555.730000000003</v>
      </c>
      <c r="F39" s="47">
        <v>8405.32</v>
      </c>
      <c r="G39" s="47">
        <v>129224.4</v>
      </c>
      <c r="H39" s="130">
        <v>33938.82</v>
      </c>
      <c r="I39" s="49"/>
    </row>
    <row r="40" spans="1:9" ht="13.5" customHeight="1" x14ac:dyDescent="0.15">
      <c r="A40" s="66">
        <v>3</v>
      </c>
      <c r="B40" s="47">
        <v>163387.34</v>
      </c>
      <c r="C40" s="47">
        <v>83100.7</v>
      </c>
      <c r="D40" s="47">
        <v>72934.350000000006</v>
      </c>
      <c r="E40" s="47">
        <v>38151.9</v>
      </c>
      <c r="F40" s="47">
        <v>7352.31</v>
      </c>
      <c r="G40" s="47">
        <v>129190.18</v>
      </c>
      <c r="H40" s="130">
        <v>34197.160000000003</v>
      </c>
      <c r="I40" s="49"/>
    </row>
    <row r="41" spans="1:9" ht="13.5" customHeight="1" x14ac:dyDescent="0.15">
      <c r="A41" s="66"/>
      <c r="B41" s="47"/>
      <c r="C41" s="47"/>
      <c r="D41" s="47"/>
      <c r="E41" s="47"/>
      <c r="F41" s="47"/>
      <c r="G41" s="47"/>
      <c r="H41" s="130"/>
      <c r="I41" s="49"/>
    </row>
    <row r="42" spans="1:9" ht="13.5" customHeight="1" x14ac:dyDescent="0.15">
      <c r="A42" s="66">
        <v>4</v>
      </c>
      <c r="B42" s="47">
        <v>164445.29999999999</v>
      </c>
      <c r="C42" s="47">
        <v>84020.65</v>
      </c>
      <c r="D42" s="47">
        <v>73547.34</v>
      </c>
      <c r="E42" s="47">
        <v>38412.449999999997</v>
      </c>
      <c r="F42" s="47">
        <v>6877.32</v>
      </c>
      <c r="G42" s="47">
        <v>130124.88</v>
      </c>
      <c r="H42" s="130">
        <v>34320.449999999997</v>
      </c>
      <c r="I42" s="49"/>
    </row>
    <row r="43" spans="1:9" ht="13.5" customHeight="1" x14ac:dyDescent="0.15">
      <c r="A43" s="66">
        <v>5</v>
      </c>
      <c r="B43" s="47">
        <v>164758.31</v>
      </c>
      <c r="C43" s="47">
        <v>84060.47</v>
      </c>
      <c r="D43" s="47">
        <v>74286.62</v>
      </c>
      <c r="E43" s="47">
        <v>38750.99</v>
      </c>
      <c r="F43" s="47">
        <v>6411.22</v>
      </c>
      <c r="G43" s="47">
        <v>130341.22</v>
      </c>
      <c r="H43" s="130">
        <v>34417.11</v>
      </c>
      <c r="I43" s="49"/>
    </row>
    <row r="44" spans="1:9" ht="13.5" customHeight="1" x14ac:dyDescent="0.15">
      <c r="A44" s="66">
        <v>6</v>
      </c>
      <c r="B44" s="47">
        <v>165820.01999999999</v>
      </c>
      <c r="C44" s="47">
        <v>84126.58</v>
      </c>
      <c r="D44" s="47">
        <v>75292.94</v>
      </c>
      <c r="E44" s="47">
        <v>39279.32</v>
      </c>
      <c r="F44" s="47">
        <v>6400.5</v>
      </c>
      <c r="G44" s="47">
        <v>131117.06</v>
      </c>
      <c r="H44" s="130">
        <v>34702.97</v>
      </c>
      <c r="I44" s="49"/>
    </row>
    <row r="45" spans="1:9" ht="13.5" customHeight="1" x14ac:dyDescent="0.15">
      <c r="A45" s="66"/>
      <c r="B45" s="47"/>
      <c r="C45" s="47"/>
      <c r="D45" s="47"/>
      <c r="E45" s="47"/>
      <c r="F45" s="47"/>
      <c r="G45" s="47"/>
      <c r="H45" s="130"/>
      <c r="I45" s="49"/>
    </row>
    <row r="46" spans="1:9" ht="13.5" customHeight="1" x14ac:dyDescent="0.15">
      <c r="A46" s="66">
        <v>7</v>
      </c>
      <c r="B46" s="47">
        <v>167558.09</v>
      </c>
      <c r="C46" s="47">
        <v>85256.53</v>
      </c>
      <c r="D46" s="47">
        <v>76167.06</v>
      </c>
      <c r="E46" s="47">
        <v>40027.29</v>
      </c>
      <c r="F46" s="47">
        <v>6134.52</v>
      </c>
      <c r="G46" s="47">
        <v>132586.97</v>
      </c>
      <c r="H46" s="130">
        <v>34971.14</v>
      </c>
      <c r="I46" s="49"/>
    </row>
    <row r="47" spans="1:9" ht="13.5" customHeight="1" x14ac:dyDescent="0.15">
      <c r="A47" s="66">
        <v>8</v>
      </c>
      <c r="B47" s="47">
        <v>169595.38</v>
      </c>
      <c r="C47" s="47">
        <v>85893.45</v>
      </c>
      <c r="D47" s="47">
        <v>77572.72</v>
      </c>
      <c r="E47" s="47">
        <v>40881.410000000003</v>
      </c>
      <c r="F47" s="47">
        <v>6129.21</v>
      </c>
      <c r="G47" s="47">
        <v>134241.91</v>
      </c>
      <c r="H47" s="130">
        <v>35353.480000000003</v>
      </c>
      <c r="I47" s="49"/>
    </row>
    <row r="48" spans="1:9" ht="13.5" customHeight="1" x14ac:dyDescent="0.15">
      <c r="A48" s="66">
        <v>9</v>
      </c>
      <c r="B48" s="47">
        <v>169513.96</v>
      </c>
      <c r="C48" s="47">
        <v>86525.14</v>
      </c>
      <c r="D48" s="47">
        <v>77757.13</v>
      </c>
      <c r="E48" s="47">
        <v>40888.870000000003</v>
      </c>
      <c r="F48" s="47">
        <v>5231.6899999999996</v>
      </c>
      <c r="G48" s="47">
        <v>134432.10999999999</v>
      </c>
      <c r="H48" s="130">
        <v>35081.870000000003</v>
      </c>
      <c r="I48" s="49"/>
    </row>
    <row r="49" spans="1:9" ht="13.5" customHeight="1" x14ac:dyDescent="0.15">
      <c r="A49" s="66"/>
      <c r="B49" s="47"/>
      <c r="C49" s="47"/>
      <c r="D49" s="47"/>
      <c r="E49" s="47"/>
      <c r="F49" s="47"/>
      <c r="G49" s="47"/>
      <c r="H49" s="130"/>
      <c r="I49" s="49"/>
    </row>
    <row r="50" spans="1:9" ht="13.5" customHeight="1" x14ac:dyDescent="0.15">
      <c r="A50" s="66">
        <v>10</v>
      </c>
      <c r="B50" s="47">
        <v>172315.27</v>
      </c>
      <c r="C50" s="47">
        <v>87524.42</v>
      </c>
      <c r="D50" s="47">
        <v>78776.55</v>
      </c>
      <c r="E50" s="47">
        <v>41287.839999999997</v>
      </c>
      <c r="F50" s="47">
        <v>6014.3</v>
      </c>
      <c r="G50" s="47">
        <v>136908.4</v>
      </c>
      <c r="H50" s="130">
        <v>35406.85</v>
      </c>
      <c r="I50" s="49"/>
    </row>
    <row r="51" spans="1:9" ht="13.5" customHeight="1" x14ac:dyDescent="0.15">
      <c r="A51" s="66">
        <v>11</v>
      </c>
      <c r="B51" s="47">
        <v>175546.13</v>
      </c>
      <c r="C51" s="47">
        <v>88183.16</v>
      </c>
      <c r="D51" s="47">
        <v>80825.490000000005</v>
      </c>
      <c r="E51" s="47">
        <v>42657.09</v>
      </c>
      <c r="F51" s="47">
        <v>6537.48</v>
      </c>
      <c r="G51" s="47">
        <v>139719.06</v>
      </c>
      <c r="H51" s="130">
        <v>35827.07</v>
      </c>
      <c r="I51" s="49"/>
    </row>
    <row r="52" spans="1:9" ht="13.5" customHeight="1" x14ac:dyDescent="0.15">
      <c r="A52" s="66">
        <v>12</v>
      </c>
      <c r="B52" s="47">
        <v>175875.98</v>
      </c>
      <c r="C52" s="47">
        <v>88126.3</v>
      </c>
      <c r="D52" s="47">
        <v>81677.919999999998</v>
      </c>
      <c r="E52" s="47">
        <v>43106.63</v>
      </c>
      <c r="F52" s="47">
        <v>6071.76</v>
      </c>
      <c r="G52" s="47">
        <v>139434.76999999999</v>
      </c>
      <c r="H52" s="130">
        <v>36441.199999999997</v>
      </c>
      <c r="I52" s="49"/>
    </row>
    <row r="53" spans="1:9" ht="13.5" customHeight="1" x14ac:dyDescent="0.15">
      <c r="A53" s="66"/>
      <c r="B53" s="47"/>
      <c r="C53" s="47"/>
      <c r="D53" s="47"/>
      <c r="E53" s="47"/>
      <c r="F53" s="47"/>
      <c r="G53" s="47"/>
      <c r="H53" s="130"/>
      <c r="I53" s="49"/>
    </row>
    <row r="54" spans="1:9" ht="13.5" customHeight="1" x14ac:dyDescent="0.15">
      <c r="A54" s="66" t="s">
        <v>181</v>
      </c>
      <c r="B54" s="47">
        <v>175907.8</v>
      </c>
      <c r="C54" s="47">
        <v>88897.35</v>
      </c>
      <c r="D54" s="47">
        <v>82109.899999999994</v>
      </c>
      <c r="E54" s="47">
        <v>43357.5</v>
      </c>
      <c r="F54" s="47">
        <v>4900.54</v>
      </c>
      <c r="G54" s="47">
        <v>139438.07</v>
      </c>
      <c r="H54" s="130">
        <v>36469.730000000003</v>
      </c>
      <c r="I54" s="49"/>
    </row>
    <row r="55" spans="1:9" ht="13.5" customHeight="1" x14ac:dyDescent="0.15">
      <c r="A55" s="66">
        <v>2</v>
      </c>
      <c r="B55" s="47">
        <v>177033.91</v>
      </c>
      <c r="C55" s="47">
        <v>89755.56</v>
      </c>
      <c r="D55" s="47">
        <v>82310.86</v>
      </c>
      <c r="E55" s="47">
        <v>43582.61</v>
      </c>
      <c r="F55" s="47">
        <v>4967.4799999999996</v>
      </c>
      <c r="G55" s="47">
        <v>139899.01</v>
      </c>
      <c r="H55" s="130">
        <v>37134.89</v>
      </c>
      <c r="I55" s="49"/>
    </row>
    <row r="56" spans="1:9" ht="13.5" customHeight="1" x14ac:dyDescent="0.15">
      <c r="A56" s="66">
        <v>3</v>
      </c>
      <c r="B56" s="47">
        <v>177614.66</v>
      </c>
      <c r="C56" s="47">
        <v>90111.89</v>
      </c>
      <c r="D56" s="47">
        <v>82517.47</v>
      </c>
      <c r="E56" s="47">
        <v>43658.14</v>
      </c>
      <c r="F56" s="47">
        <v>4985.29</v>
      </c>
      <c r="G56" s="47">
        <v>139827.09</v>
      </c>
      <c r="H56" s="130">
        <v>37787.58</v>
      </c>
      <c r="I56" s="49"/>
    </row>
    <row r="57" spans="1:9" ht="13.5" customHeight="1" x14ac:dyDescent="0.15">
      <c r="A57" s="66"/>
      <c r="B57" s="47"/>
      <c r="C57" s="47"/>
      <c r="D57" s="47"/>
      <c r="E57" s="47"/>
      <c r="F57" s="47"/>
      <c r="G57" s="47"/>
      <c r="H57" s="130"/>
      <c r="I57" s="49"/>
    </row>
    <row r="58" spans="1:9" ht="13.5" customHeight="1" x14ac:dyDescent="0.15">
      <c r="A58" s="66">
        <v>4</v>
      </c>
      <c r="B58" s="47">
        <v>179158.63</v>
      </c>
      <c r="C58" s="47">
        <v>91178.17</v>
      </c>
      <c r="D58" s="47">
        <v>83875.839999999997</v>
      </c>
      <c r="E58" s="47">
        <v>44630.28</v>
      </c>
      <c r="F58" s="47">
        <v>4104.62</v>
      </c>
      <c r="G58" s="47">
        <v>141594.35999999999</v>
      </c>
      <c r="H58" s="130">
        <v>37564.269999999997</v>
      </c>
      <c r="I58" s="49"/>
    </row>
    <row r="59" spans="1:9" ht="13.5" customHeight="1" x14ac:dyDescent="0.15">
      <c r="A59" s="66">
        <v>5</v>
      </c>
      <c r="B59" s="47">
        <v>181934.9</v>
      </c>
      <c r="C59" s="47">
        <v>92627.23</v>
      </c>
      <c r="D59" s="47">
        <v>85242.2</v>
      </c>
      <c r="E59" s="47">
        <v>45570.19</v>
      </c>
      <c r="F59" s="47">
        <v>4065.48</v>
      </c>
      <c r="G59" s="47">
        <v>143447.14000000001</v>
      </c>
      <c r="H59" s="130">
        <v>38487.760000000002</v>
      </c>
      <c r="I59" s="49"/>
    </row>
    <row r="60" spans="1:9" ht="13.5" customHeight="1" x14ac:dyDescent="0.15">
      <c r="A60" s="66">
        <v>6</v>
      </c>
      <c r="B60" s="47">
        <v>182807.38</v>
      </c>
      <c r="C60" s="47">
        <v>92785.16</v>
      </c>
      <c r="D60" s="47">
        <v>85960.49</v>
      </c>
      <c r="E60" s="47">
        <v>46025.55</v>
      </c>
      <c r="F60" s="47">
        <v>4061.71</v>
      </c>
      <c r="G60" s="47">
        <v>143791.19</v>
      </c>
      <c r="H60" s="130">
        <v>39016.17</v>
      </c>
      <c r="I60" s="49"/>
    </row>
    <row r="61" spans="1:9" ht="13.5" customHeight="1" x14ac:dyDescent="0.15">
      <c r="A61" s="66"/>
      <c r="B61" s="47"/>
      <c r="C61" s="47"/>
      <c r="D61" s="47"/>
      <c r="E61" s="47"/>
      <c r="F61" s="47"/>
      <c r="G61" s="47"/>
      <c r="H61" s="130"/>
      <c r="I61" s="49"/>
    </row>
    <row r="62" spans="1:9" ht="13.5" customHeight="1" x14ac:dyDescent="0.15">
      <c r="A62" s="66">
        <v>7</v>
      </c>
      <c r="B62" s="47">
        <v>184035.72</v>
      </c>
      <c r="C62" s="47">
        <v>93218.45</v>
      </c>
      <c r="D62" s="47">
        <v>86682.1</v>
      </c>
      <c r="E62" s="47">
        <v>46659.02</v>
      </c>
      <c r="F62" s="47">
        <v>4135.18</v>
      </c>
      <c r="G62" s="47">
        <v>144926.76</v>
      </c>
      <c r="H62" s="130">
        <v>39108.97</v>
      </c>
      <c r="I62" s="49"/>
    </row>
    <row r="63" spans="1:9" ht="13.5" customHeight="1" x14ac:dyDescent="0.15">
      <c r="A63" s="66">
        <v>8</v>
      </c>
      <c r="B63" s="47">
        <v>186409.53</v>
      </c>
      <c r="C63" s="47">
        <v>94507.96</v>
      </c>
      <c r="D63" s="47">
        <v>87775.98</v>
      </c>
      <c r="E63" s="47">
        <v>47357.55</v>
      </c>
      <c r="F63" s="47">
        <v>4125.6400000000003</v>
      </c>
      <c r="G63" s="47">
        <v>146682.42000000001</v>
      </c>
      <c r="H63" s="130">
        <v>39727.160000000003</v>
      </c>
      <c r="I63" s="49"/>
    </row>
    <row r="64" spans="1:9" ht="13.5" customHeight="1" x14ac:dyDescent="0.15">
      <c r="A64" s="66">
        <v>9</v>
      </c>
      <c r="B64" s="47">
        <v>186976.91</v>
      </c>
      <c r="C64" s="47">
        <v>95537.46</v>
      </c>
      <c r="D64" s="47">
        <v>88207.679999999993</v>
      </c>
      <c r="E64" s="47">
        <v>47751.03</v>
      </c>
      <c r="F64" s="47">
        <v>3231.78</v>
      </c>
      <c r="G64" s="47">
        <v>147629.85</v>
      </c>
      <c r="H64" s="130">
        <v>39347.11</v>
      </c>
      <c r="I64" s="49"/>
    </row>
    <row r="65" spans="1:9" ht="13.5" customHeight="1" x14ac:dyDescent="0.15">
      <c r="A65" s="66"/>
      <c r="B65" s="47"/>
      <c r="C65" s="47"/>
      <c r="D65" s="47"/>
      <c r="E65" s="47"/>
      <c r="F65" s="47"/>
      <c r="G65" s="47"/>
      <c r="H65" s="130"/>
      <c r="I65" s="49"/>
    </row>
    <row r="66" spans="1:9" ht="13.5" customHeight="1" x14ac:dyDescent="0.15">
      <c r="A66" s="66">
        <v>10</v>
      </c>
      <c r="B66" s="47">
        <v>188963.43</v>
      </c>
      <c r="C66" s="47">
        <v>96696.02</v>
      </c>
      <c r="D66" s="47">
        <v>89044.56</v>
      </c>
      <c r="E66" s="47">
        <v>48038.65</v>
      </c>
      <c r="F66" s="47">
        <v>3222.84</v>
      </c>
      <c r="G66" s="47">
        <v>149000.51999999999</v>
      </c>
      <c r="H66" s="130">
        <v>39962.89</v>
      </c>
      <c r="I66" s="49"/>
    </row>
    <row r="67" spans="1:9" ht="13.5" customHeight="1" x14ac:dyDescent="0.15">
      <c r="A67" s="66">
        <v>11</v>
      </c>
      <c r="B67" s="47">
        <v>190707.39</v>
      </c>
      <c r="C67" s="47">
        <v>97344.69</v>
      </c>
      <c r="D67" s="47">
        <v>90120.74</v>
      </c>
      <c r="E67" s="47">
        <v>48696.56</v>
      </c>
      <c r="F67" s="47">
        <v>3241.94</v>
      </c>
      <c r="G67" s="47">
        <v>150447.18</v>
      </c>
      <c r="H67" s="130">
        <v>40260.22</v>
      </c>
      <c r="I67" s="49"/>
    </row>
    <row r="68" spans="1:9" ht="13.5" customHeight="1" x14ac:dyDescent="0.15">
      <c r="A68" s="66">
        <v>12</v>
      </c>
      <c r="B68" s="47">
        <v>192005.38</v>
      </c>
      <c r="C68" s="47">
        <v>96769.36</v>
      </c>
      <c r="D68" s="47">
        <v>92136.14</v>
      </c>
      <c r="E68" s="47">
        <v>50473.61</v>
      </c>
      <c r="F68" s="47">
        <v>3099.91</v>
      </c>
      <c r="G68" s="47">
        <v>151827.25</v>
      </c>
      <c r="H68" s="130">
        <v>40178.129999999997</v>
      </c>
      <c r="I68" s="49"/>
    </row>
    <row r="69" spans="1:9" ht="13.5" customHeight="1" x14ac:dyDescent="0.15">
      <c r="A69" s="66"/>
      <c r="B69" s="47"/>
      <c r="C69" s="47"/>
      <c r="D69" s="47"/>
      <c r="E69" s="47"/>
      <c r="F69" s="47"/>
      <c r="G69" s="47"/>
      <c r="H69" s="130"/>
      <c r="I69" s="49"/>
    </row>
    <row r="70" spans="1:9" ht="13.5" customHeight="1" x14ac:dyDescent="0.15">
      <c r="A70" s="66">
        <v>2019.1</v>
      </c>
      <c r="B70" s="47">
        <v>193238.64</v>
      </c>
      <c r="C70" s="47">
        <v>97628.38</v>
      </c>
      <c r="D70" s="47">
        <v>93031.89</v>
      </c>
      <c r="E70" s="47">
        <v>51777.27</v>
      </c>
      <c r="F70" s="47">
        <v>2578.38</v>
      </c>
      <c r="G70" s="47">
        <v>152789.99</v>
      </c>
      <c r="H70" s="130">
        <v>40448.65</v>
      </c>
      <c r="I70" s="49"/>
    </row>
    <row r="71" spans="1:9" ht="13.5" customHeight="1" x14ac:dyDescent="0.15">
      <c r="A71" s="66">
        <v>2</v>
      </c>
      <c r="B71" s="47">
        <v>194285.15</v>
      </c>
      <c r="C71" s="47">
        <v>98347.48</v>
      </c>
      <c r="D71" s="47">
        <v>93329.39</v>
      </c>
      <c r="E71" s="47">
        <v>52027.34</v>
      </c>
      <c r="F71" s="47">
        <v>2608.25</v>
      </c>
      <c r="G71" s="47">
        <v>153861.1</v>
      </c>
      <c r="H71" s="130">
        <v>40424.04</v>
      </c>
      <c r="I71" s="49"/>
    </row>
    <row r="72" spans="1:9" ht="13.5" customHeight="1" x14ac:dyDescent="0.15">
      <c r="A72" s="66">
        <v>3</v>
      </c>
      <c r="B72" s="47">
        <v>195607.67</v>
      </c>
      <c r="C72" s="47">
        <v>98801.71</v>
      </c>
      <c r="D72" s="47">
        <v>94232</v>
      </c>
      <c r="E72" s="47">
        <v>52979.44</v>
      </c>
      <c r="F72" s="47">
        <v>2573.9699999999998</v>
      </c>
      <c r="G72" s="47">
        <v>154922.15</v>
      </c>
      <c r="H72" s="130">
        <v>40685.519999999997</v>
      </c>
      <c r="I72" s="49"/>
    </row>
    <row r="73" spans="1:9" ht="13.5" customHeight="1" x14ac:dyDescent="0.15">
      <c r="A73" s="66"/>
      <c r="B73" s="47"/>
      <c r="C73" s="47"/>
      <c r="D73" s="47"/>
      <c r="E73" s="47"/>
      <c r="F73" s="47"/>
      <c r="G73" s="47"/>
      <c r="H73" s="130"/>
      <c r="I73" s="49"/>
    </row>
    <row r="74" spans="1:9" ht="13.5" customHeight="1" x14ac:dyDescent="0.15">
      <c r="A74" s="66">
        <v>4</v>
      </c>
      <c r="B74" s="47">
        <v>197531.81</v>
      </c>
      <c r="C74" s="47">
        <v>99454.24</v>
      </c>
      <c r="D74" s="47">
        <v>95525.49</v>
      </c>
      <c r="E74" s="47">
        <v>54235.92</v>
      </c>
      <c r="F74" s="47">
        <v>2552.04</v>
      </c>
      <c r="G74" s="47">
        <v>156360.42000000001</v>
      </c>
      <c r="H74" s="130">
        <v>41171.360000000001</v>
      </c>
      <c r="I74" s="49"/>
    </row>
    <row r="75" spans="1:9" ht="13.5" customHeight="1" x14ac:dyDescent="0.15">
      <c r="A75" s="68">
        <v>5</v>
      </c>
      <c r="B75" s="105">
        <v>199519.73</v>
      </c>
      <c r="C75" s="105">
        <v>101307.6</v>
      </c>
      <c r="D75" s="105">
        <v>95616.91</v>
      </c>
      <c r="E75" s="105">
        <v>54061.62</v>
      </c>
      <c r="F75" s="105">
        <v>2595.2199999999998</v>
      </c>
      <c r="G75" s="105">
        <v>157931.99</v>
      </c>
      <c r="H75" s="127">
        <v>41587.760000000002</v>
      </c>
      <c r="I75" s="49"/>
    </row>
    <row r="76" spans="1:9" ht="13.5" customHeight="1" x14ac:dyDescent="0.15">
      <c r="A76" s="58" t="s">
        <v>193</v>
      </c>
      <c r="B76" s="49"/>
      <c r="C76" s="49"/>
      <c r="D76" s="49"/>
      <c r="E76" s="49"/>
      <c r="F76" s="49"/>
      <c r="G76" s="49"/>
      <c r="H76" s="49"/>
      <c r="I76" s="49"/>
    </row>
    <row r="77" spans="1:9" ht="13.5" customHeight="1" x14ac:dyDescent="0.15">
      <c r="I77" s="13"/>
    </row>
    <row r="78" spans="1:9" ht="13.5" customHeight="1" thickBot="1" x14ac:dyDescent="0.2">
      <c r="I78" s="13"/>
    </row>
    <row r="79" spans="1:9" ht="13.5" customHeight="1" thickBot="1" x14ac:dyDescent="0.2">
      <c r="B79" s="57" t="s">
        <v>202</v>
      </c>
      <c r="C79" s="150">
        <f>SUM(C75,D75,F75)-B75</f>
        <v>0</v>
      </c>
      <c r="D79" s="57" t="s">
        <v>207</v>
      </c>
      <c r="E79" s="150">
        <f>SUM(G75,H75)-B75</f>
        <v>1.9999999989522621E-2</v>
      </c>
    </row>
    <row r="83" spans="3:9" x14ac:dyDescent="0.15">
      <c r="C83" s="14"/>
      <c r="D83" s="14"/>
      <c r="E83" s="14"/>
      <c r="F83" s="14"/>
      <c r="G83" s="14"/>
      <c r="H83" s="14"/>
    </row>
    <row r="86" spans="3:9" x14ac:dyDescent="0.15">
      <c r="I86" s="14"/>
    </row>
  </sheetData>
  <mergeCells count="9">
    <mergeCell ref="G5:H5"/>
    <mergeCell ref="H6:H7"/>
    <mergeCell ref="A5:A7"/>
    <mergeCell ref="B5:B7"/>
    <mergeCell ref="C6:C7"/>
    <mergeCell ref="D6:D7"/>
    <mergeCell ref="F6:F7"/>
    <mergeCell ref="G6:G7"/>
    <mergeCell ref="C5:F5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1"/>
  <sheetViews>
    <sheetView showGridLines="0" view="pageBreakPreview" zoomScale="130" zoomScaleNormal="100" zoomScaleSheetLayoutView="130" workbookViewId="0">
      <pane xSplit="1" ySplit="7" topLeftCell="B57" activePane="bottomRight" state="frozen"/>
      <selection activeCell="A66" sqref="A66"/>
      <selection pane="topRight" activeCell="A66" sqref="A66"/>
      <selection pane="bottomLeft" activeCell="A66" sqref="A66"/>
      <selection pane="bottomRight" activeCell="B75" sqref="B75:H75"/>
    </sheetView>
  </sheetViews>
  <sheetFormatPr defaultRowHeight="13.5" x14ac:dyDescent="0.15"/>
  <cols>
    <col min="1" max="1" width="10.77734375" style="12" customWidth="1"/>
    <col min="2" max="8" width="11.77734375" style="12" customWidth="1"/>
    <col min="9" max="16384" width="8.88671875" style="12"/>
  </cols>
  <sheetData>
    <row r="1" spans="1:9" s="1" customFormat="1" ht="12" x14ac:dyDescent="0.15">
      <c r="A1" s="59"/>
      <c r="B1" s="59"/>
      <c r="C1" s="59"/>
      <c r="D1" s="59"/>
      <c r="E1" s="59"/>
      <c r="F1" s="59"/>
      <c r="G1" s="59"/>
      <c r="H1" s="54"/>
    </row>
    <row r="2" spans="1:9" s="1" customFormat="1" ht="12" x14ac:dyDescent="0.15">
      <c r="A2" s="59"/>
      <c r="B2" s="60"/>
      <c r="C2" s="60"/>
      <c r="D2" s="60"/>
      <c r="E2" s="60"/>
      <c r="F2" s="60"/>
      <c r="G2" s="60"/>
      <c r="H2" s="54"/>
    </row>
    <row r="3" spans="1:9" s="1" customFormat="1" ht="12" x14ac:dyDescent="0.15">
      <c r="A3" s="58" t="s">
        <v>119</v>
      </c>
      <c r="B3" s="60"/>
      <c r="C3" s="60"/>
      <c r="D3" s="60"/>
      <c r="E3" s="60"/>
      <c r="F3" s="60"/>
      <c r="G3" s="60"/>
      <c r="H3" s="54"/>
    </row>
    <row r="4" spans="1:9" s="1" customFormat="1" ht="12" x14ac:dyDescent="0.15">
      <c r="A4" s="1" t="s">
        <v>106</v>
      </c>
      <c r="B4" s="61"/>
      <c r="C4" s="61"/>
      <c r="D4" s="61"/>
      <c r="E4" s="61"/>
      <c r="F4" s="61"/>
      <c r="G4" s="61"/>
      <c r="H4" s="4" t="s">
        <v>108</v>
      </c>
    </row>
    <row r="5" spans="1:9" ht="19.5" customHeight="1" x14ac:dyDescent="0.15">
      <c r="A5" s="163" t="s">
        <v>2</v>
      </c>
      <c r="B5" s="174" t="s">
        <v>62</v>
      </c>
      <c r="C5" s="158" t="s">
        <v>80</v>
      </c>
      <c r="D5" s="159"/>
      <c r="E5" s="159"/>
      <c r="F5" s="159"/>
      <c r="G5" s="162"/>
      <c r="H5" s="187" t="s">
        <v>81</v>
      </c>
      <c r="I5" s="13"/>
    </row>
    <row r="6" spans="1:9" ht="15.75" customHeight="1" x14ac:dyDescent="0.15">
      <c r="A6" s="169"/>
      <c r="B6" s="170"/>
      <c r="C6" s="175" t="s">
        <v>63</v>
      </c>
      <c r="D6" s="177" t="s">
        <v>76</v>
      </c>
      <c r="E6" s="186" t="s">
        <v>77</v>
      </c>
      <c r="F6" s="188"/>
      <c r="G6" s="189"/>
      <c r="H6" s="173"/>
    </row>
    <row r="7" spans="1:9" ht="23.25" customHeight="1" x14ac:dyDescent="0.15">
      <c r="A7" s="164"/>
      <c r="B7" s="167"/>
      <c r="C7" s="176"/>
      <c r="D7" s="178"/>
      <c r="E7" s="185"/>
      <c r="F7" s="45" t="s">
        <v>78</v>
      </c>
      <c r="G7" s="45" t="s">
        <v>79</v>
      </c>
      <c r="H7" s="172"/>
    </row>
    <row r="8" spans="1:9" s="27" customFormat="1" ht="13.5" customHeight="1" x14ac:dyDescent="0.15">
      <c r="A8" s="76">
        <v>2008</v>
      </c>
      <c r="B8" s="47">
        <v>106267.94</v>
      </c>
      <c r="C8" s="100">
        <v>51860.03</v>
      </c>
      <c r="D8" s="100">
        <v>910.37999999999738</v>
      </c>
      <c r="E8" s="47">
        <v>50949.65</v>
      </c>
      <c r="F8" s="100">
        <v>35951.050000000003</v>
      </c>
      <c r="G8" s="47">
        <v>14998.6</v>
      </c>
      <c r="H8" s="131">
        <v>47.944516474112511</v>
      </c>
      <c r="I8" s="30"/>
    </row>
    <row r="9" spans="1:9" s="27" customFormat="1" ht="13.5" customHeight="1" x14ac:dyDescent="0.15">
      <c r="A9" s="76">
        <v>2009</v>
      </c>
      <c r="B9" s="47">
        <v>106875.76</v>
      </c>
      <c r="C9" s="100">
        <v>53410.69</v>
      </c>
      <c r="D9" s="100">
        <v>664.58000000000175</v>
      </c>
      <c r="E9" s="47">
        <v>52746.11</v>
      </c>
      <c r="F9" s="100">
        <v>36455.86</v>
      </c>
      <c r="G9" s="47">
        <v>16290.34</v>
      </c>
      <c r="H9" s="131">
        <v>49.35273442733881</v>
      </c>
      <c r="I9" s="30"/>
    </row>
    <row r="10" spans="1:9" s="27" customFormat="1" ht="13.5" customHeight="1" x14ac:dyDescent="0.15">
      <c r="A10" s="76">
        <v>2010</v>
      </c>
      <c r="B10" s="47">
        <v>109905.77</v>
      </c>
      <c r="C10" s="100">
        <v>54514</v>
      </c>
      <c r="D10" s="100">
        <v>1288.0999999999985</v>
      </c>
      <c r="E10" s="47">
        <v>53225.9</v>
      </c>
      <c r="F10" s="100">
        <v>36983.29</v>
      </c>
      <c r="G10" s="47">
        <v>16242.61</v>
      </c>
      <c r="H10" s="131">
        <v>48.428667575869767</v>
      </c>
      <c r="I10" s="30"/>
    </row>
    <row r="11" spans="1:9" s="27" customFormat="1" ht="13.5" customHeight="1" x14ac:dyDescent="0.15">
      <c r="A11" s="76"/>
      <c r="B11" s="47"/>
      <c r="C11" s="100"/>
      <c r="D11" s="100"/>
      <c r="E11" s="47"/>
      <c r="F11" s="100"/>
      <c r="G11" s="47"/>
      <c r="H11" s="131"/>
      <c r="I11" s="30"/>
    </row>
    <row r="12" spans="1:9" s="27" customFormat="1" ht="13.5" customHeight="1" x14ac:dyDescent="0.15">
      <c r="A12" s="76">
        <v>2011</v>
      </c>
      <c r="B12" s="47">
        <v>114583.67999999999</v>
      </c>
      <c r="C12" s="100">
        <v>57481.53</v>
      </c>
      <c r="D12" s="100">
        <v>2133.7699999999968</v>
      </c>
      <c r="E12" s="47">
        <v>55347.76</v>
      </c>
      <c r="F12" s="100">
        <v>38360.629999999997</v>
      </c>
      <c r="G12" s="47">
        <v>16987.16</v>
      </c>
      <c r="H12" s="131">
        <v>48.303353496763243</v>
      </c>
      <c r="I12" s="30"/>
    </row>
    <row r="13" spans="1:9" s="41" customFormat="1" ht="13.5" customHeight="1" x14ac:dyDescent="0.15">
      <c r="A13" s="76">
        <v>2012</v>
      </c>
      <c r="B13" s="47">
        <v>121442.65</v>
      </c>
      <c r="C13" s="100">
        <v>60306.559999999998</v>
      </c>
      <c r="D13" s="100">
        <v>2706.0299999999988</v>
      </c>
      <c r="E13" s="47">
        <v>57600.53</v>
      </c>
      <c r="F13" s="100">
        <v>39273.9</v>
      </c>
      <c r="G13" s="47">
        <v>18326.64</v>
      </c>
      <c r="H13" s="131">
        <v>47.43023147139823</v>
      </c>
      <c r="I13" s="98"/>
    </row>
    <row r="14" spans="1:9" s="36" customFormat="1" ht="13.5" customHeight="1" x14ac:dyDescent="0.15">
      <c r="A14" s="76">
        <v>2013</v>
      </c>
      <c r="B14" s="47">
        <v>132598.88</v>
      </c>
      <c r="C14" s="100">
        <v>64410.29</v>
      </c>
      <c r="D14" s="100">
        <v>2898.73</v>
      </c>
      <c r="E14" s="47">
        <v>61511.56</v>
      </c>
      <c r="F14" s="100">
        <v>41109.17</v>
      </c>
      <c r="G14" s="47">
        <v>20402.36</v>
      </c>
      <c r="H14" s="131">
        <v>46.389200270771511</v>
      </c>
      <c r="I14" s="31"/>
    </row>
    <row r="15" spans="1:9" s="36" customFormat="1" ht="13.5" customHeight="1" x14ac:dyDescent="0.15">
      <c r="A15" s="76">
        <v>2014</v>
      </c>
      <c r="B15" s="47">
        <v>141847.45000000001</v>
      </c>
      <c r="C15" s="100">
        <v>68683.759999999995</v>
      </c>
      <c r="D15" s="100">
        <v>2830.64</v>
      </c>
      <c r="E15" s="47">
        <v>65853.119999999995</v>
      </c>
      <c r="F15" s="100">
        <v>43937.58</v>
      </c>
      <c r="G15" s="47">
        <v>21915.52</v>
      </c>
      <c r="H15" s="131">
        <v>46.425304589500257</v>
      </c>
      <c r="I15" s="31"/>
    </row>
    <row r="16" spans="1:9" s="36" customFormat="1" ht="13.5" customHeight="1" x14ac:dyDescent="0.15">
      <c r="A16" s="76">
        <v>2015</v>
      </c>
      <c r="B16" s="47">
        <v>154648.95000000001</v>
      </c>
      <c r="C16" s="100">
        <v>74660.36</v>
      </c>
      <c r="D16" s="100">
        <v>2267.59</v>
      </c>
      <c r="E16" s="47">
        <v>72392.77</v>
      </c>
      <c r="F16" s="100">
        <v>48007.34</v>
      </c>
      <c r="G16" s="47">
        <v>24385.26</v>
      </c>
      <c r="H16" s="131">
        <v>46.811023260547856</v>
      </c>
      <c r="I16" s="31"/>
    </row>
    <row r="17" spans="1:9" s="36" customFormat="1" ht="13.5" customHeight="1" x14ac:dyDescent="0.15">
      <c r="A17" s="116"/>
      <c r="B17" s="47"/>
      <c r="C17" s="100"/>
      <c r="D17" s="100"/>
      <c r="E17" s="47"/>
      <c r="F17" s="100"/>
      <c r="G17" s="47"/>
      <c r="H17" s="131"/>
      <c r="I17" s="31"/>
    </row>
    <row r="18" spans="1:9" s="36" customFormat="1" ht="13.5" customHeight="1" x14ac:dyDescent="0.15">
      <c r="A18" s="82" t="s">
        <v>163</v>
      </c>
      <c r="B18" s="47">
        <v>164154.28</v>
      </c>
      <c r="C18" s="100">
        <v>82089.88</v>
      </c>
      <c r="D18" s="100">
        <v>3249.48</v>
      </c>
      <c r="E18" s="47">
        <v>78840.399999999994</v>
      </c>
      <c r="F18" s="100">
        <v>50172.19</v>
      </c>
      <c r="G18" s="47">
        <v>28668.1</v>
      </c>
      <c r="H18" s="131">
        <v>48</v>
      </c>
      <c r="I18" s="31"/>
    </row>
    <row r="19" spans="1:9" s="27" customFormat="1" ht="12.75" customHeight="1" x14ac:dyDescent="0.15">
      <c r="A19" s="82" t="s">
        <v>177</v>
      </c>
      <c r="B19" s="47">
        <v>175875.98</v>
      </c>
      <c r="C19" s="100">
        <v>88126.3</v>
      </c>
      <c r="D19" s="100">
        <v>1836.67</v>
      </c>
      <c r="E19" s="47">
        <v>86289.63</v>
      </c>
      <c r="F19" s="100">
        <v>53277.62</v>
      </c>
      <c r="G19" s="47">
        <v>33012.019999999997</v>
      </c>
      <c r="H19" s="131">
        <v>49.062771391522588</v>
      </c>
      <c r="I19" s="32"/>
    </row>
    <row r="20" spans="1:9" s="27" customFormat="1" ht="12.75" customHeight="1" x14ac:dyDescent="0.15">
      <c r="A20" s="82">
        <v>2018</v>
      </c>
      <c r="B20" s="47">
        <f>B68</f>
        <v>192005.38</v>
      </c>
      <c r="C20" s="47">
        <f t="shared" ref="C20:H20" si="0">C68</f>
        <v>96769.36</v>
      </c>
      <c r="D20" s="47">
        <f t="shared" si="0"/>
        <v>1922.96</v>
      </c>
      <c r="E20" s="47">
        <f t="shared" si="0"/>
        <v>94846.399999999994</v>
      </c>
      <c r="F20" s="47">
        <f t="shared" si="0"/>
        <v>56316.82</v>
      </c>
      <c r="G20" s="47">
        <f t="shared" si="0"/>
        <v>38529.550000000003</v>
      </c>
      <c r="H20" s="157">
        <f t="shared" si="0"/>
        <v>49.4</v>
      </c>
      <c r="I20" s="32"/>
    </row>
    <row r="21" spans="1:9" ht="13.5" customHeight="1" x14ac:dyDescent="0.15">
      <c r="A21" s="66"/>
      <c r="B21" s="47"/>
      <c r="C21" s="100"/>
      <c r="D21" s="100"/>
      <c r="E21" s="47"/>
      <c r="F21" s="100"/>
      <c r="G21" s="47"/>
      <c r="H21" s="131"/>
      <c r="I21" s="26"/>
    </row>
    <row r="22" spans="1:9" ht="13.5" customHeight="1" x14ac:dyDescent="0.15">
      <c r="A22" s="66" t="s">
        <v>157</v>
      </c>
      <c r="B22" s="47">
        <v>154801.96</v>
      </c>
      <c r="C22" s="100">
        <v>75231.960000000006</v>
      </c>
      <c r="D22" s="100">
        <v>2164.56</v>
      </c>
      <c r="E22" s="47">
        <v>73067.399999999994</v>
      </c>
      <c r="F22" s="100">
        <v>48404.98</v>
      </c>
      <c r="G22" s="47">
        <v>24662.43</v>
      </c>
      <c r="H22" s="131">
        <v>47.200559062616634</v>
      </c>
      <c r="I22" s="26"/>
    </row>
    <row r="23" spans="1:9" ht="13.5" customHeight="1" x14ac:dyDescent="0.15">
      <c r="A23" s="66">
        <v>2</v>
      </c>
      <c r="B23" s="47">
        <v>153538.95000000001</v>
      </c>
      <c r="C23" s="100">
        <v>75667.520000000004</v>
      </c>
      <c r="D23" s="100">
        <v>2149.77</v>
      </c>
      <c r="E23" s="47">
        <v>73517.75</v>
      </c>
      <c r="F23" s="100">
        <v>48627.38</v>
      </c>
      <c r="G23" s="47">
        <v>24890.34</v>
      </c>
      <c r="H23" s="131">
        <v>47.882152892289085</v>
      </c>
      <c r="I23" s="26"/>
    </row>
    <row r="24" spans="1:9" ht="13.5" customHeight="1" x14ac:dyDescent="0.15">
      <c r="A24" s="66">
        <v>3</v>
      </c>
      <c r="B24" s="47">
        <v>154296.78</v>
      </c>
      <c r="C24" s="100">
        <v>76046.27</v>
      </c>
      <c r="D24" s="100">
        <v>2240.7800000000002</v>
      </c>
      <c r="E24" s="47">
        <v>73805.490000000005</v>
      </c>
      <c r="F24" s="100">
        <v>48750.46</v>
      </c>
      <c r="G24" s="47">
        <v>25054.9</v>
      </c>
      <c r="H24" s="131">
        <v>47.833467144741078</v>
      </c>
      <c r="I24" s="26"/>
    </row>
    <row r="25" spans="1:9" ht="13.5" customHeight="1" x14ac:dyDescent="0.15">
      <c r="A25" s="66"/>
      <c r="B25" s="47"/>
      <c r="C25" s="100"/>
      <c r="D25" s="100"/>
      <c r="E25" s="47"/>
      <c r="F25" s="100"/>
      <c r="G25" s="47"/>
      <c r="H25" s="131"/>
      <c r="I25" s="26"/>
    </row>
    <row r="26" spans="1:9" ht="13.5" customHeight="1" x14ac:dyDescent="0.15">
      <c r="A26" s="66">
        <v>4</v>
      </c>
      <c r="B26" s="47">
        <v>155049.45000000001</v>
      </c>
      <c r="C26" s="100">
        <v>76463.649999999994</v>
      </c>
      <c r="D26" s="100">
        <v>2118.88</v>
      </c>
      <c r="E26" s="47">
        <v>74344.77</v>
      </c>
      <c r="F26" s="100">
        <v>48801.06</v>
      </c>
      <c r="G26" s="47">
        <v>25543.56</v>
      </c>
      <c r="H26" s="131">
        <v>47.949070441720366</v>
      </c>
      <c r="I26" s="26"/>
    </row>
    <row r="27" spans="1:9" ht="13.5" customHeight="1" x14ac:dyDescent="0.15">
      <c r="A27" s="66">
        <v>5</v>
      </c>
      <c r="B27" s="47">
        <v>155389.93</v>
      </c>
      <c r="C27" s="100">
        <v>77858.84</v>
      </c>
      <c r="D27" s="100">
        <v>2183.12</v>
      </c>
      <c r="E27" s="47">
        <v>75675.72</v>
      </c>
      <c r="F27" s="100">
        <v>49869.38</v>
      </c>
      <c r="G27" s="47">
        <v>25806.32</v>
      </c>
      <c r="H27" s="131">
        <v>48.70053347089695</v>
      </c>
      <c r="I27" s="26"/>
    </row>
    <row r="28" spans="1:9" ht="13.5" customHeight="1" x14ac:dyDescent="0.15">
      <c r="A28" s="66">
        <v>6</v>
      </c>
      <c r="B28" s="47">
        <v>156247.93</v>
      </c>
      <c r="C28" s="100">
        <v>77946.320000000007</v>
      </c>
      <c r="D28" s="100">
        <v>2157.4699999999998</v>
      </c>
      <c r="E28" s="47">
        <v>75788.850000000006</v>
      </c>
      <c r="F28" s="100">
        <v>49556.62</v>
      </c>
      <c r="G28" s="47">
        <v>26232.17</v>
      </c>
      <c r="H28" s="131">
        <v>48.5</v>
      </c>
      <c r="I28" s="26"/>
    </row>
    <row r="29" spans="1:9" ht="13.5" customHeight="1" x14ac:dyDescent="0.15">
      <c r="A29" s="66"/>
      <c r="B29" s="47"/>
      <c r="C29" s="100"/>
      <c r="D29" s="100"/>
      <c r="E29" s="47"/>
      <c r="F29" s="100"/>
      <c r="G29" s="47"/>
      <c r="H29" s="131"/>
      <c r="I29" s="26"/>
    </row>
    <row r="30" spans="1:9" ht="13.5" customHeight="1" x14ac:dyDescent="0.15">
      <c r="A30" s="66">
        <v>7</v>
      </c>
      <c r="B30" s="47">
        <v>158033.75</v>
      </c>
      <c r="C30" s="100">
        <v>79151.039999999994</v>
      </c>
      <c r="D30" s="100">
        <v>2150.4699999999998</v>
      </c>
      <c r="E30" s="47">
        <v>77000.570000000007</v>
      </c>
      <c r="F30" s="100">
        <v>50105.78</v>
      </c>
      <c r="G30" s="47">
        <v>26894.7</v>
      </c>
      <c r="H30" s="131">
        <v>48.7</v>
      </c>
      <c r="I30" s="26"/>
    </row>
    <row r="31" spans="1:9" ht="13.5" customHeight="1" x14ac:dyDescent="0.15">
      <c r="A31" s="66">
        <v>8</v>
      </c>
      <c r="B31" s="47">
        <v>159161.94</v>
      </c>
      <c r="C31" s="100">
        <v>79525.72</v>
      </c>
      <c r="D31" s="100">
        <v>2073.11</v>
      </c>
      <c r="E31" s="47">
        <v>77452.61</v>
      </c>
      <c r="F31" s="100">
        <v>50159.97</v>
      </c>
      <c r="G31" s="47">
        <v>27292.46</v>
      </c>
      <c r="H31" s="131">
        <v>48.7</v>
      </c>
      <c r="I31" s="26"/>
    </row>
    <row r="32" spans="1:9" ht="13.5" customHeight="1" x14ac:dyDescent="0.15">
      <c r="A32" s="66">
        <v>9</v>
      </c>
      <c r="B32" s="47">
        <v>160054.32</v>
      </c>
      <c r="C32" s="100">
        <v>79954.23</v>
      </c>
      <c r="D32" s="100">
        <v>1977.58</v>
      </c>
      <c r="E32" s="47">
        <v>77976.649999999994</v>
      </c>
      <c r="F32" s="100">
        <v>50243.45</v>
      </c>
      <c r="G32" s="47">
        <v>27733.24</v>
      </c>
      <c r="H32" s="131">
        <v>48.7</v>
      </c>
      <c r="I32" s="26"/>
    </row>
    <row r="33" spans="1:9" ht="13.5" customHeight="1" x14ac:dyDescent="0.15">
      <c r="A33" s="66"/>
      <c r="B33" s="47"/>
      <c r="C33" s="100"/>
      <c r="D33" s="100"/>
      <c r="E33" s="47"/>
      <c r="F33" s="100"/>
      <c r="G33" s="47"/>
      <c r="H33" s="131"/>
      <c r="I33" s="26"/>
    </row>
    <row r="34" spans="1:9" ht="13.5" customHeight="1" x14ac:dyDescent="0.15">
      <c r="A34" s="66">
        <v>10</v>
      </c>
      <c r="B34" s="47">
        <v>162841.53</v>
      </c>
      <c r="C34" s="100">
        <v>82582.789999999994</v>
      </c>
      <c r="D34" s="100">
        <v>3608.1</v>
      </c>
      <c r="E34" s="47">
        <v>78974.69</v>
      </c>
      <c r="F34" s="100">
        <v>50980.67</v>
      </c>
      <c r="G34" s="47">
        <v>27994.03</v>
      </c>
      <c r="H34" s="131">
        <v>48.5</v>
      </c>
      <c r="I34" s="26"/>
    </row>
    <row r="35" spans="1:9" ht="13.5" customHeight="1" x14ac:dyDescent="0.15">
      <c r="A35" s="66">
        <v>11</v>
      </c>
      <c r="B35" s="47">
        <v>164442.5</v>
      </c>
      <c r="C35" s="100">
        <v>83038.179999999993</v>
      </c>
      <c r="D35" s="100">
        <v>3498.64</v>
      </c>
      <c r="E35" s="47">
        <v>79539.539999999994</v>
      </c>
      <c r="F35" s="100">
        <v>51178.46</v>
      </c>
      <c r="G35" s="47">
        <v>28360.94</v>
      </c>
      <c r="H35" s="131">
        <v>48.4</v>
      </c>
      <c r="I35" s="97"/>
    </row>
    <row r="36" spans="1:9" ht="13.5" customHeight="1" x14ac:dyDescent="0.15">
      <c r="A36" s="66">
        <v>12</v>
      </c>
      <c r="B36" s="47">
        <v>164154.28</v>
      </c>
      <c r="C36" s="100">
        <v>82089.88</v>
      </c>
      <c r="D36" s="100">
        <v>3249.48</v>
      </c>
      <c r="E36" s="47">
        <v>78840.399999999994</v>
      </c>
      <c r="F36" s="100">
        <v>50172.19</v>
      </c>
      <c r="G36" s="47">
        <v>28668.1</v>
      </c>
      <c r="H36" s="131">
        <v>48</v>
      </c>
      <c r="I36" s="49"/>
    </row>
    <row r="37" spans="1:9" ht="13.5" customHeight="1" x14ac:dyDescent="0.15">
      <c r="A37" s="66"/>
      <c r="B37" s="47"/>
      <c r="C37" s="100"/>
      <c r="D37" s="100"/>
      <c r="E37" s="47"/>
      <c r="F37" s="100"/>
      <c r="G37" s="47"/>
      <c r="H37" s="131"/>
      <c r="I37" s="49"/>
    </row>
    <row r="38" spans="1:9" ht="13.5" customHeight="1" x14ac:dyDescent="0.15">
      <c r="A38" s="66" t="s">
        <v>167</v>
      </c>
      <c r="B38" s="47">
        <v>162942</v>
      </c>
      <c r="C38" s="100">
        <v>81998.12</v>
      </c>
      <c r="D38" s="100">
        <v>2257.66</v>
      </c>
      <c r="E38" s="47">
        <v>79740.460000000006</v>
      </c>
      <c r="F38" s="100">
        <v>50925.82</v>
      </c>
      <c r="G38" s="47">
        <v>28814.560000000001</v>
      </c>
      <c r="H38" s="131">
        <v>48.9</v>
      </c>
      <c r="I38" s="49"/>
    </row>
    <row r="39" spans="1:9" ht="13.5" customHeight="1" x14ac:dyDescent="0.15">
      <c r="A39" s="66">
        <v>2</v>
      </c>
      <c r="B39" s="47">
        <v>163163.22</v>
      </c>
      <c r="C39" s="100">
        <v>82342.53</v>
      </c>
      <c r="D39" s="100">
        <v>2461.02</v>
      </c>
      <c r="E39" s="47">
        <v>79881.509999999995</v>
      </c>
      <c r="F39" s="100">
        <v>50849.27</v>
      </c>
      <c r="G39" s="47">
        <v>29032.17</v>
      </c>
      <c r="H39" s="131">
        <v>49</v>
      </c>
      <c r="I39" s="49"/>
    </row>
    <row r="40" spans="1:9" ht="13.5" customHeight="1" x14ac:dyDescent="0.15">
      <c r="A40" s="66">
        <v>3</v>
      </c>
      <c r="B40" s="47">
        <v>163387.34</v>
      </c>
      <c r="C40" s="100">
        <v>83100.7</v>
      </c>
      <c r="D40" s="100">
        <v>2408.73</v>
      </c>
      <c r="E40" s="47">
        <v>80691.97</v>
      </c>
      <c r="F40" s="100">
        <v>51349.95</v>
      </c>
      <c r="G40" s="47">
        <v>29341.9</v>
      </c>
      <c r="H40" s="131">
        <v>49.4</v>
      </c>
      <c r="I40" s="49"/>
    </row>
    <row r="41" spans="1:9" ht="13.5" customHeight="1" x14ac:dyDescent="0.15">
      <c r="A41" s="66"/>
      <c r="B41" s="47"/>
      <c r="C41" s="100"/>
      <c r="D41" s="100"/>
      <c r="E41" s="47"/>
      <c r="F41" s="100"/>
      <c r="G41" s="47"/>
      <c r="H41" s="131"/>
      <c r="I41" s="49"/>
    </row>
    <row r="42" spans="1:9" ht="13.5" customHeight="1" x14ac:dyDescent="0.15">
      <c r="A42" s="66">
        <v>4</v>
      </c>
      <c r="B42" s="47">
        <v>164445.29999999999</v>
      </c>
      <c r="C42" s="100">
        <v>84020.65</v>
      </c>
      <c r="D42" s="100">
        <v>2403.83</v>
      </c>
      <c r="E42" s="47">
        <v>81616.820000000007</v>
      </c>
      <c r="F42" s="100">
        <v>51902.9</v>
      </c>
      <c r="G42" s="47">
        <v>29713.85</v>
      </c>
      <c r="H42" s="131">
        <v>49.6</v>
      </c>
      <c r="I42" s="49"/>
    </row>
    <row r="43" spans="1:9" ht="13.5" customHeight="1" x14ac:dyDescent="0.15">
      <c r="A43" s="66">
        <v>5</v>
      </c>
      <c r="B43" s="47">
        <v>164758.31</v>
      </c>
      <c r="C43" s="100">
        <v>84060.47</v>
      </c>
      <c r="D43" s="100">
        <v>2420.64</v>
      </c>
      <c r="E43" s="47">
        <v>81639.83</v>
      </c>
      <c r="F43" s="100">
        <v>51461.22</v>
      </c>
      <c r="G43" s="47">
        <v>30178.55</v>
      </c>
      <c r="H43" s="131">
        <v>49.6</v>
      </c>
      <c r="I43" s="49"/>
    </row>
    <row r="44" spans="1:9" ht="13.5" customHeight="1" x14ac:dyDescent="0.15">
      <c r="A44" s="66">
        <v>6</v>
      </c>
      <c r="B44" s="47">
        <v>165820.01999999999</v>
      </c>
      <c r="C44" s="100">
        <v>84126.58</v>
      </c>
      <c r="D44" s="100">
        <v>2307.21</v>
      </c>
      <c r="E44" s="47">
        <v>81819.37</v>
      </c>
      <c r="F44" s="100">
        <v>51384.44</v>
      </c>
      <c r="G44" s="47">
        <v>30434.89</v>
      </c>
      <c r="H44" s="131">
        <v>49.3</v>
      </c>
      <c r="I44" s="49"/>
    </row>
    <row r="45" spans="1:9" ht="13.5" customHeight="1" x14ac:dyDescent="0.15">
      <c r="A45" s="66"/>
      <c r="B45" s="47"/>
      <c r="C45" s="100"/>
      <c r="D45" s="100"/>
      <c r="E45" s="47"/>
      <c r="F45" s="100"/>
      <c r="G45" s="47"/>
      <c r="H45" s="131"/>
      <c r="I45" s="49"/>
    </row>
    <row r="46" spans="1:9" ht="13.5" customHeight="1" x14ac:dyDescent="0.15">
      <c r="A46" s="66">
        <v>7</v>
      </c>
      <c r="B46" s="47">
        <v>167558.12</v>
      </c>
      <c r="C46" s="100">
        <v>85256.53</v>
      </c>
      <c r="D46" s="100">
        <v>2329.87</v>
      </c>
      <c r="E46" s="47">
        <v>82926.66</v>
      </c>
      <c r="F46" s="100">
        <v>52216.57</v>
      </c>
      <c r="G46" s="47">
        <v>30710.01</v>
      </c>
      <c r="H46" s="131">
        <v>49.491289856550644</v>
      </c>
      <c r="I46" s="49"/>
    </row>
    <row r="47" spans="1:9" ht="13.5" customHeight="1" x14ac:dyDescent="0.15">
      <c r="A47" s="66">
        <v>8</v>
      </c>
      <c r="B47" s="47">
        <v>169595.38</v>
      </c>
      <c r="C47" s="100">
        <v>85893.45</v>
      </c>
      <c r="D47" s="100">
        <v>2366.6</v>
      </c>
      <c r="E47" s="47">
        <v>83526.850000000006</v>
      </c>
      <c r="F47" s="100">
        <v>52438.94</v>
      </c>
      <c r="G47" s="47">
        <v>31087.88</v>
      </c>
      <c r="H47" s="131">
        <v>49.250663549915103</v>
      </c>
      <c r="I47" s="49"/>
    </row>
    <row r="48" spans="1:9" ht="13.5" customHeight="1" x14ac:dyDescent="0.15">
      <c r="A48" s="66">
        <v>9</v>
      </c>
      <c r="B48" s="47">
        <v>169513.97</v>
      </c>
      <c r="C48" s="100">
        <v>86525.14</v>
      </c>
      <c r="D48" s="100">
        <v>2400.61</v>
      </c>
      <c r="E48" s="47">
        <v>84124.53</v>
      </c>
      <c r="F48" s="100">
        <v>52484.75</v>
      </c>
      <c r="G48" s="47">
        <v>31639.759999999998</v>
      </c>
      <c r="H48" s="131">
        <v>49.626903884494233</v>
      </c>
      <c r="I48" s="49"/>
    </row>
    <row r="49" spans="1:9" ht="13.5" customHeight="1" x14ac:dyDescent="0.15">
      <c r="A49" s="66"/>
      <c r="B49" s="47"/>
      <c r="C49" s="100"/>
      <c r="D49" s="100"/>
      <c r="E49" s="47"/>
      <c r="F49" s="100"/>
      <c r="G49" s="47"/>
      <c r="H49" s="131"/>
      <c r="I49" s="49"/>
    </row>
    <row r="50" spans="1:9" ht="13.5" customHeight="1" x14ac:dyDescent="0.15">
      <c r="A50" s="66">
        <v>10</v>
      </c>
      <c r="B50" s="47">
        <v>172315.27</v>
      </c>
      <c r="C50" s="100">
        <v>87524.42</v>
      </c>
      <c r="D50" s="100">
        <v>1978.01</v>
      </c>
      <c r="E50" s="47">
        <v>85546.41</v>
      </c>
      <c r="F50" s="100">
        <v>53521.67</v>
      </c>
      <c r="G50" s="47">
        <v>32024.7</v>
      </c>
      <c r="H50" s="131">
        <v>49.645286804820032</v>
      </c>
      <c r="I50" s="49"/>
    </row>
    <row r="51" spans="1:9" ht="13.5" customHeight="1" x14ac:dyDescent="0.15">
      <c r="A51" s="66">
        <v>11</v>
      </c>
      <c r="B51" s="47">
        <v>175546.13</v>
      </c>
      <c r="C51" s="100">
        <v>88183.16</v>
      </c>
      <c r="D51" s="100">
        <v>1850.77</v>
      </c>
      <c r="E51" s="47">
        <v>86332.39</v>
      </c>
      <c r="F51" s="100">
        <v>53875.839999999997</v>
      </c>
      <c r="G51" s="47">
        <v>32456.52</v>
      </c>
      <c r="H51" s="131">
        <v>49.179318279474458</v>
      </c>
      <c r="I51" s="49"/>
    </row>
    <row r="52" spans="1:9" ht="13.5" customHeight="1" x14ac:dyDescent="0.15">
      <c r="A52" s="66">
        <v>12</v>
      </c>
      <c r="B52" s="47">
        <v>175875.98</v>
      </c>
      <c r="C52" s="100">
        <v>88126.3</v>
      </c>
      <c r="D52" s="100">
        <v>1836.67</v>
      </c>
      <c r="E52" s="47">
        <v>86289.63</v>
      </c>
      <c r="F52" s="100">
        <v>53277.62</v>
      </c>
      <c r="G52" s="47">
        <v>33012.019999999997</v>
      </c>
      <c r="H52" s="131">
        <v>49.062771391522588</v>
      </c>
      <c r="I52" s="49"/>
    </row>
    <row r="53" spans="1:9" ht="13.5" customHeight="1" x14ac:dyDescent="0.15">
      <c r="A53" s="66"/>
      <c r="B53" s="47"/>
      <c r="C53" s="100"/>
      <c r="D53" s="100"/>
      <c r="E53" s="47"/>
      <c r="F53" s="100"/>
      <c r="G53" s="47"/>
      <c r="H53" s="131"/>
      <c r="I53" s="49"/>
    </row>
    <row r="54" spans="1:9" ht="13.5" customHeight="1" x14ac:dyDescent="0.15">
      <c r="A54" s="66" t="s">
        <v>181</v>
      </c>
      <c r="B54" s="47">
        <v>175907.81</v>
      </c>
      <c r="C54" s="100">
        <v>88897.35</v>
      </c>
      <c r="D54" s="100">
        <v>1858.24</v>
      </c>
      <c r="E54" s="47">
        <v>87039.11</v>
      </c>
      <c r="F54" s="100">
        <v>53893.96</v>
      </c>
      <c r="G54" s="47">
        <v>33145.160000000003</v>
      </c>
      <c r="H54" s="131">
        <v>49.47996052477491</v>
      </c>
      <c r="I54" s="49"/>
    </row>
    <row r="55" spans="1:9" ht="13.5" customHeight="1" x14ac:dyDescent="0.15">
      <c r="A55" s="66">
        <v>2</v>
      </c>
      <c r="B55" s="47">
        <v>177033.9</v>
      </c>
      <c r="C55" s="100">
        <v>89755.56</v>
      </c>
      <c r="D55" s="100">
        <v>2077.04</v>
      </c>
      <c r="E55" s="47">
        <v>87678.52</v>
      </c>
      <c r="F55" s="100">
        <v>54033.75</v>
      </c>
      <c r="G55" s="47">
        <v>33644.78</v>
      </c>
      <c r="H55" s="131">
        <v>49.526398643062223</v>
      </c>
      <c r="I55" s="133"/>
    </row>
    <row r="56" spans="1:9" ht="13.5" customHeight="1" x14ac:dyDescent="0.15">
      <c r="A56" s="66">
        <v>3</v>
      </c>
      <c r="B56" s="47">
        <v>177614.66</v>
      </c>
      <c r="C56" s="100">
        <v>90111.89</v>
      </c>
      <c r="D56" s="100">
        <v>1870.33</v>
      </c>
      <c r="E56" s="47">
        <v>88241.56</v>
      </c>
      <c r="F56" s="100">
        <v>53936.26</v>
      </c>
      <c r="G56" s="47">
        <v>34305.29</v>
      </c>
      <c r="H56" s="131">
        <v>49.68146210453574</v>
      </c>
      <c r="I56" s="133"/>
    </row>
    <row r="57" spans="1:9" ht="13.5" customHeight="1" x14ac:dyDescent="0.15">
      <c r="A57" s="66"/>
      <c r="B57" s="47"/>
      <c r="C57" s="100"/>
      <c r="D57" s="100"/>
      <c r="E57" s="47"/>
      <c r="F57" s="100"/>
      <c r="G57" s="47"/>
      <c r="H57" s="131"/>
      <c r="I57" s="133"/>
    </row>
    <row r="58" spans="1:9" ht="13.5" customHeight="1" x14ac:dyDescent="0.15">
      <c r="A58" s="66">
        <v>4</v>
      </c>
      <c r="B58" s="47">
        <v>179158.63</v>
      </c>
      <c r="C58" s="100">
        <v>91178.17</v>
      </c>
      <c r="D58" s="100">
        <v>1937.39</v>
      </c>
      <c r="E58" s="47">
        <v>89240.78</v>
      </c>
      <c r="F58" s="100">
        <v>54313.22</v>
      </c>
      <c r="G58" s="47">
        <v>34927.519999999997</v>
      </c>
      <c r="H58" s="131">
        <v>49.811041756682329</v>
      </c>
      <c r="I58" s="133"/>
    </row>
    <row r="59" spans="1:9" ht="13.5" customHeight="1" x14ac:dyDescent="0.15">
      <c r="A59" s="66">
        <v>5</v>
      </c>
      <c r="B59" s="47">
        <v>181934.9</v>
      </c>
      <c r="C59" s="100">
        <v>92627.23</v>
      </c>
      <c r="D59" s="100">
        <v>2106.27</v>
      </c>
      <c r="E59" s="47">
        <v>90520.960000000006</v>
      </c>
      <c r="F59" s="100">
        <v>54668.83</v>
      </c>
      <c r="G59" s="47">
        <v>35852.18</v>
      </c>
      <c r="H59" s="131">
        <v>49.754588042206308</v>
      </c>
      <c r="I59" s="133"/>
    </row>
    <row r="60" spans="1:9" ht="13.5" customHeight="1" x14ac:dyDescent="0.15">
      <c r="A60" s="66">
        <v>6</v>
      </c>
      <c r="B60" s="47">
        <v>182807.38</v>
      </c>
      <c r="C60" s="100">
        <v>92785.16</v>
      </c>
      <c r="D60" s="100">
        <v>2063.9299999999998</v>
      </c>
      <c r="E60" s="47">
        <v>90721.23</v>
      </c>
      <c r="F60" s="100">
        <v>54338.89</v>
      </c>
      <c r="G60" s="47">
        <v>36382.36</v>
      </c>
      <c r="H60" s="131">
        <v>49.626678091442479</v>
      </c>
      <c r="I60" s="133"/>
    </row>
    <row r="61" spans="1:9" ht="13.5" customHeight="1" x14ac:dyDescent="0.15">
      <c r="A61" s="66"/>
      <c r="B61" s="47"/>
      <c r="C61" s="100"/>
      <c r="D61" s="100"/>
      <c r="E61" s="47"/>
      <c r="F61" s="100"/>
      <c r="G61" s="47"/>
      <c r="H61" s="131"/>
      <c r="I61" s="133"/>
    </row>
    <row r="62" spans="1:9" ht="13.5" customHeight="1" x14ac:dyDescent="0.15">
      <c r="A62" s="66">
        <v>7</v>
      </c>
      <c r="B62" s="47">
        <v>184035.72</v>
      </c>
      <c r="C62" s="100">
        <v>93218.45</v>
      </c>
      <c r="D62" s="100">
        <v>2116.44</v>
      </c>
      <c r="E62" s="47">
        <v>91102.01</v>
      </c>
      <c r="F62" s="100">
        <v>54738</v>
      </c>
      <c r="G62" s="47">
        <v>36364</v>
      </c>
      <c r="H62" s="131">
        <v>49.50235204339679</v>
      </c>
      <c r="I62" s="133"/>
    </row>
    <row r="63" spans="1:9" ht="13.5" customHeight="1" x14ac:dyDescent="0.15">
      <c r="A63" s="66">
        <v>8</v>
      </c>
      <c r="B63" s="47">
        <v>186409.53</v>
      </c>
      <c r="C63" s="100">
        <v>94507.96</v>
      </c>
      <c r="D63" s="100">
        <v>2106.08</v>
      </c>
      <c r="E63" s="47">
        <v>92401.88</v>
      </c>
      <c r="F63" s="100">
        <v>55414</v>
      </c>
      <c r="G63" s="47">
        <v>36988</v>
      </c>
      <c r="H63" s="131">
        <v>49.57</v>
      </c>
      <c r="I63" s="133"/>
    </row>
    <row r="64" spans="1:9" ht="13.5" customHeight="1" x14ac:dyDescent="0.15">
      <c r="A64" s="66">
        <v>9</v>
      </c>
      <c r="B64" s="47">
        <v>186976.91</v>
      </c>
      <c r="C64" s="100">
        <v>95537.46</v>
      </c>
      <c r="D64" s="100">
        <v>2102.9299999999998</v>
      </c>
      <c r="E64" s="47">
        <v>93434.53</v>
      </c>
      <c r="F64" s="100">
        <v>55951.82</v>
      </c>
      <c r="G64" s="47">
        <v>37482.69</v>
      </c>
      <c r="H64" s="131">
        <v>49.971159540501553</v>
      </c>
      <c r="I64" s="133"/>
    </row>
    <row r="65" spans="1:9" ht="13.5" customHeight="1" x14ac:dyDescent="0.15">
      <c r="A65" s="66"/>
      <c r="B65" s="47"/>
      <c r="C65" s="100"/>
      <c r="D65" s="100"/>
      <c r="E65" s="47"/>
      <c r="F65" s="100"/>
      <c r="G65" s="47"/>
      <c r="H65" s="131"/>
      <c r="I65" s="133"/>
    </row>
    <row r="66" spans="1:9" ht="13.5" customHeight="1" x14ac:dyDescent="0.15">
      <c r="A66" s="66">
        <v>10</v>
      </c>
      <c r="B66" s="47">
        <v>188963.41</v>
      </c>
      <c r="C66" s="100">
        <v>96696.02</v>
      </c>
      <c r="D66" s="100">
        <v>1926.19</v>
      </c>
      <c r="E66" s="47">
        <v>94769.83</v>
      </c>
      <c r="F66" s="100">
        <v>56670.37</v>
      </c>
      <c r="G66" s="47">
        <v>38099.480000000003</v>
      </c>
      <c r="H66" s="131">
        <v>50.15247130092844</v>
      </c>
      <c r="I66" s="133"/>
    </row>
    <row r="67" spans="1:9" ht="13.5" customHeight="1" x14ac:dyDescent="0.15">
      <c r="A67" s="66">
        <v>11</v>
      </c>
      <c r="B67" s="47">
        <v>190707.39</v>
      </c>
      <c r="C67" s="100">
        <v>97344.69</v>
      </c>
      <c r="D67" s="100">
        <v>1951.57</v>
      </c>
      <c r="E67" s="47">
        <v>95393.12</v>
      </c>
      <c r="F67" s="100">
        <v>57015.08</v>
      </c>
      <c r="G67" s="47">
        <v>38378.03</v>
      </c>
      <c r="H67" s="131">
        <v>50.020673032125288</v>
      </c>
      <c r="I67" s="133"/>
    </row>
    <row r="68" spans="1:9" ht="13.5" customHeight="1" x14ac:dyDescent="0.15">
      <c r="A68" s="66">
        <v>12</v>
      </c>
      <c r="B68" s="47">
        <v>192005.38</v>
      </c>
      <c r="C68" s="100">
        <v>96769.36</v>
      </c>
      <c r="D68" s="100">
        <v>1922.96</v>
      </c>
      <c r="E68" s="47">
        <v>94846.399999999994</v>
      </c>
      <c r="F68" s="100">
        <v>56316.82</v>
      </c>
      <c r="G68" s="47">
        <v>38529.550000000003</v>
      </c>
      <c r="H68" s="131">
        <v>49.4</v>
      </c>
      <c r="I68" s="133"/>
    </row>
    <row r="69" spans="1:9" ht="13.5" customHeight="1" x14ac:dyDescent="0.15">
      <c r="A69" s="66"/>
      <c r="B69" s="47"/>
      <c r="C69" s="100"/>
      <c r="D69" s="100"/>
      <c r="E69" s="47"/>
      <c r="F69" s="100"/>
      <c r="G69" s="47"/>
      <c r="H69" s="131"/>
      <c r="I69" s="133"/>
    </row>
    <row r="70" spans="1:9" ht="13.5" customHeight="1" x14ac:dyDescent="0.15">
      <c r="A70" s="66">
        <v>2019.1</v>
      </c>
      <c r="B70" s="47">
        <v>193238.64</v>
      </c>
      <c r="C70" s="100">
        <v>97628.38</v>
      </c>
      <c r="D70" s="100">
        <v>2031.16</v>
      </c>
      <c r="E70" s="47">
        <v>95597.22</v>
      </c>
      <c r="F70" s="100">
        <v>56906.39</v>
      </c>
      <c r="G70" s="47">
        <v>38690.82</v>
      </c>
      <c r="H70" s="131">
        <v>49.5</v>
      </c>
      <c r="I70" s="133"/>
    </row>
    <row r="71" spans="1:9" ht="13.5" customHeight="1" x14ac:dyDescent="0.15">
      <c r="A71" s="66">
        <v>2</v>
      </c>
      <c r="B71" s="47">
        <v>194285.15</v>
      </c>
      <c r="C71" s="100">
        <v>98347.48</v>
      </c>
      <c r="D71" s="100">
        <v>2098.6</v>
      </c>
      <c r="E71" s="47">
        <v>96248.88</v>
      </c>
      <c r="F71" s="100">
        <v>57564.61</v>
      </c>
      <c r="G71" s="47">
        <v>38684.33</v>
      </c>
      <c r="H71" s="131">
        <v>49.5</v>
      </c>
      <c r="I71" s="133"/>
    </row>
    <row r="72" spans="1:9" ht="13.5" customHeight="1" x14ac:dyDescent="0.15">
      <c r="A72" s="66">
        <v>3</v>
      </c>
      <c r="B72" s="47">
        <v>195607.67</v>
      </c>
      <c r="C72" s="100">
        <v>98801.71</v>
      </c>
      <c r="D72" s="100">
        <v>2077.42</v>
      </c>
      <c r="E72" s="47">
        <v>96724.29</v>
      </c>
      <c r="F72" s="100">
        <v>57768.2</v>
      </c>
      <c r="G72" s="47">
        <v>38956.080000000002</v>
      </c>
      <c r="H72" s="131">
        <v>49.4</v>
      </c>
      <c r="I72" s="133"/>
    </row>
    <row r="73" spans="1:9" ht="13.5" customHeight="1" x14ac:dyDescent="0.15">
      <c r="A73" s="66"/>
      <c r="B73" s="47"/>
      <c r="C73" s="100"/>
      <c r="D73" s="100"/>
      <c r="E73" s="47"/>
      <c r="F73" s="100"/>
      <c r="G73" s="47"/>
      <c r="H73" s="131"/>
      <c r="I73" s="133"/>
    </row>
    <row r="74" spans="1:9" ht="13.5" customHeight="1" x14ac:dyDescent="0.15">
      <c r="A74" s="66">
        <v>4</v>
      </c>
      <c r="B74" s="47">
        <v>197531.81</v>
      </c>
      <c r="C74" s="100">
        <v>99454.24</v>
      </c>
      <c r="D74" s="100">
        <v>2055.4299999999998</v>
      </c>
      <c r="E74" s="47">
        <v>97398.81</v>
      </c>
      <c r="F74" s="100">
        <v>57885.98</v>
      </c>
      <c r="G74" s="47">
        <v>39512.879999999997</v>
      </c>
      <c r="H74" s="131">
        <v>49.3</v>
      </c>
      <c r="I74" s="133"/>
    </row>
    <row r="75" spans="1:9" ht="13.5" customHeight="1" x14ac:dyDescent="0.15">
      <c r="A75" s="68">
        <v>5</v>
      </c>
      <c r="B75" s="105">
        <v>199519.73</v>
      </c>
      <c r="C75" s="105">
        <v>101307.6</v>
      </c>
      <c r="D75" s="105">
        <v>2034.67</v>
      </c>
      <c r="E75" s="105">
        <v>99272.93</v>
      </c>
      <c r="F75" s="105">
        <v>59362.87</v>
      </c>
      <c r="G75" s="105">
        <v>39910.080000000002</v>
      </c>
      <c r="H75" s="132">
        <v>49.8</v>
      </c>
      <c r="I75" s="133"/>
    </row>
    <row r="76" spans="1:9" ht="13.5" customHeight="1" x14ac:dyDescent="0.15">
      <c r="A76" s="44" t="s">
        <v>194</v>
      </c>
      <c r="I76" s="49"/>
    </row>
    <row r="77" spans="1:9" ht="13.5" customHeight="1" x14ac:dyDescent="0.15">
      <c r="H77" s="13"/>
      <c r="I77" s="49"/>
    </row>
    <row r="78" spans="1:9" ht="13.5" customHeight="1" thickBot="1" x14ac:dyDescent="0.2">
      <c r="H78" s="13"/>
      <c r="I78" s="49"/>
    </row>
    <row r="79" spans="1:9" ht="13.5" customHeight="1" thickBot="1" x14ac:dyDescent="0.2">
      <c r="B79" s="57" t="s">
        <v>202</v>
      </c>
      <c r="C79" s="150">
        <f>SUM(D75,E75)-C75</f>
        <v>0</v>
      </c>
      <c r="D79" s="57" t="s">
        <v>203</v>
      </c>
      <c r="E79" s="150">
        <f>SUM(F75,G75)-E75</f>
        <v>2.0000000018626451E-2</v>
      </c>
      <c r="H79" s="117"/>
      <c r="I79" s="134"/>
    </row>
    <row r="80" spans="1:9" x14ac:dyDescent="0.15">
      <c r="H80" s="117"/>
      <c r="I80" s="134"/>
    </row>
    <row r="81" spans="8:9" x14ac:dyDescent="0.15">
      <c r="H81" s="117"/>
      <c r="I81" s="117"/>
    </row>
  </sheetData>
  <mergeCells count="8">
    <mergeCell ref="E6:E7"/>
    <mergeCell ref="H5:H7"/>
    <mergeCell ref="F6:G6"/>
    <mergeCell ref="C5:G5"/>
    <mergeCell ref="A5:A7"/>
    <mergeCell ref="B5:B7"/>
    <mergeCell ref="C6:C7"/>
    <mergeCell ref="D6:D7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view="pageBreakPreview" zoomScale="130" zoomScaleNormal="100" zoomScaleSheetLayoutView="130" workbookViewId="0">
      <pane xSplit="1" ySplit="7" topLeftCell="B69" activePane="bottomRight" state="frozen"/>
      <selection activeCell="A66" sqref="A66"/>
      <selection pane="topRight" activeCell="A66" sqref="A66"/>
      <selection pane="bottomLeft" activeCell="A66" sqref="A66"/>
      <selection pane="bottomRight" activeCell="I20" sqref="I20"/>
    </sheetView>
  </sheetViews>
  <sheetFormatPr defaultRowHeight="13.5" x14ac:dyDescent="0.15"/>
  <cols>
    <col min="1" max="1" width="10.77734375" style="118" customWidth="1"/>
    <col min="2" max="2" width="11.77734375" style="118" customWidth="1"/>
    <col min="3" max="8" width="11.77734375" style="57" customWidth="1"/>
    <col min="9" max="16384" width="8.88671875" style="57"/>
  </cols>
  <sheetData>
    <row r="1" spans="1:9" s="1" customFormat="1" ht="12" x14ac:dyDescent="0.15">
      <c r="A1" s="43"/>
      <c r="B1" s="43"/>
    </row>
    <row r="2" spans="1:9" s="1" customFormat="1" ht="12" x14ac:dyDescent="0.15">
      <c r="A2" s="59"/>
      <c r="B2" s="59"/>
      <c r="C2" s="59"/>
      <c r="D2" s="59"/>
      <c r="E2" s="59"/>
      <c r="F2" s="59"/>
      <c r="G2" s="59"/>
      <c r="H2" s="59"/>
    </row>
    <row r="3" spans="1:9" s="1" customFormat="1" ht="12" x14ac:dyDescent="0.15">
      <c r="A3" s="59"/>
      <c r="B3" s="60"/>
      <c r="C3" s="60"/>
      <c r="D3" s="60"/>
      <c r="E3" s="60"/>
      <c r="F3" s="60"/>
      <c r="G3" s="60"/>
      <c r="H3" s="54"/>
    </row>
    <row r="4" spans="1:9" s="1" customFormat="1" ht="14.25" x14ac:dyDescent="0.15">
      <c r="A4" s="58" t="s">
        <v>178</v>
      </c>
      <c r="B4" s="60"/>
      <c r="C4" s="60"/>
      <c r="D4" s="60"/>
      <c r="E4" s="60"/>
      <c r="F4" s="60"/>
      <c r="G4" s="60"/>
      <c r="H4" s="54"/>
    </row>
    <row r="5" spans="1:9" x14ac:dyDescent="0.15">
      <c r="A5" s="1" t="s">
        <v>106</v>
      </c>
      <c r="B5" s="61"/>
      <c r="C5" s="61"/>
      <c r="D5" s="61"/>
      <c r="E5" s="61"/>
      <c r="F5" s="61"/>
      <c r="G5" s="61"/>
      <c r="H5" s="4" t="s">
        <v>108</v>
      </c>
    </row>
    <row r="6" spans="1:9" ht="24" customHeight="1" x14ac:dyDescent="0.15">
      <c r="A6" s="163" t="s">
        <v>2</v>
      </c>
      <c r="B6" s="190" t="s">
        <v>179</v>
      </c>
      <c r="C6" s="191"/>
      <c r="D6" s="191"/>
      <c r="E6" s="191"/>
      <c r="F6" s="191"/>
      <c r="G6" s="191"/>
      <c r="H6" s="191"/>
    </row>
    <row r="7" spans="1:9" ht="33.75" customHeight="1" x14ac:dyDescent="0.15">
      <c r="A7" s="164"/>
      <c r="B7" s="9" t="s">
        <v>162</v>
      </c>
      <c r="C7" s="143" t="s">
        <v>82</v>
      </c>
      <c r="D7" s="119" t="s">
        <v>83</v>
      </c>
      <c r="E7" s="119" t="s">
        <v>84</v>
      </c>
      <c r="F7" s="24" t="s">
        <v>170</v>
      </c>
      <c r="G7" s="24" t="s">
        <v>171</v>
      </c>
      <c r="H7" s="144" t="s">
        <v>117</v>
      </c>
    </row>
    <row r="8" spans="1:9" ht="13.5" customHeight="1" x14ac:dyDescent="0.15">
      <c r="A8" s="64">
        <v>2008</v>
      </c>
      <c r="B8" s="63">
        <v>53251</v>
      </c>
      <c r="C8" s="10">
        <v>9147</v>
      </c>
      <c r="D8" s="10">
        <v>532</v>
      </c>
      <c r="E8" s="10">
        <v>9848</v>
      </c>
      <c r="F8" s="10">
        <v>4195</v>
      </c>
      <c r="G8" s="67">
        <v>8442</v>
      </c>
      <c r="H8" s="67">
        <v>4122</v>
      </c>
    </row>
    <row r="9" spans="1:9" ht="13.5" customHeight="1" x14ac:dyDescent="0.15">
      <c r="A9" s="64">
        <v>2009</v>
      </c>
      <c r="B9" s="63">
        <v>54931</v>
      </c>
      <c r="C9" s="10">
        <v>9058</v>
      </c>
      <c r="D9" s="10">
        <v>505</v>
      </c>
      <c r="E9" s="10">
        <v>11016</v>
      </c>
      <c r="F9" s="10">
        <v>4047</v>
      </c>
      <c r="G9" s="67">
        <v>9115</v>
      </c>
      <c r="H9" s="67">
        <v>4434</v>
      </c>
    </row>
    <row r="10" spans="1:9" ht="13.5" customHeight="1" x14ac:dyDescent="0.15">
      <c r="A10" s="64">
        <v>2010</v>
      </c>
      <c r="B10" s="63">
        <v>56788</v>
      </c>
      <c r="C10" s="10">
        <v>9125</v>
      </c>
      <c r="D10" s="10">
        <v>716</v>
      </c>
      <c r="E10" s="10">
        <v>11506</v>
      </c>
      <c r="F10" s="10">
        <v>4107</v>
      </c>
      <c r="G10" s="67">
        <v>9161</v>
      </c>
      <c r="H10" s="67">
        <v>4774</v>
      </c>
    </row>
    <row r="11" spans="1:9" ht="13.5" customHeight="1" x14ac:dyDescent="0.15">
      <c r="A11" s="64"/>
      <c r="B11" s="63"/>
      <c r="C11" s="10"/>
      <c r="D11" s="10"/>
      <c r="E11" s="10"/>
      <c r="F11" s="10"/>
      <c r="G11" s="67"/>
      <c r="H11" s="67"/>
      <c r="I11" s="107"/>
    </row>
    <row r="12" spans="1:9" ht="13.5" customHeight="1" x14ac:dyDescent="0.15">
      <c r="A12" s="64">
        <v>2011</v>
      </c>
      <c r="B12" s="63">
        <v>59818</v>
      </c>
      <c r="C12" s="10">
        <v>9184</v>
      </c>
      <c r="D12" s="10">
        <v>687</v>
      </c>
      <c r="E12" s="10">
        <v>11692</v>
      </c>
      <c r="F12" s="10">
        <v>4134</v>
      </c>
      <c r="G12" s="67">
        <v>9754</v>
      </c>
      <c r="H12" s="67">
        <v>5143</v>
      </c>
      <c r="I12" s="107"/>
    </row>
    <row r="13" spans="1:9" ht="13.5" customHeight="1" x14ac:dyDescent="0.15">
      <c r="A13" s="64">
        <v>2012</v>
      </c>
      <c r="B13" s="63">
        <v>63176</v>
      </c>
      <c r="C13" s="10">
        <v>9486</v>
      </c>
      <c r="D13" s="10">
        <v>731</v>
      </c>
      <c r="E13" s="10">
        <v>12714</v>
      </c>
      <c r="F13" s="10">
        <v>3755</v>
      </c>
      <c r="G13" s="67">
        <v>10486</v>
      </c>
      <c r="H13" s="67">
        <v>5769</v>
      </c>
      <c r="I13" s="107"/>
    </row>
    <row r="14" spans="1:9" ht="13.5" customHeight="1" x14ac:dyDescent="0.15">
      <c r="A14" s="64">
        <v>2013</v>
      </c>
      <c r="B14" s="63">
        <v>70187</v>
      </c>
      <c r="C14" s="10">
        <v>9898</v>
      </c>
      <c r="D14" s="10">
        <v>894</v>
      </c>
      <c r="E14" s="10">
        <v>13385</v>
      </c>
      <c r="F14" s="10">
        <v>3809</v>
      </c>
      <c r="G14" s="67">
        <v>11193</v>
      </c>
      <c r="H14" s="67">
        <v>6217</v>
      </c>
      <c r="I14" s="107"/>
    </row>
    <row r="15" spans="1:9" ht="13.5" customHeight="1" x14ac:dyDescent="0.15">
      <c r="A15" s="64">
        <v>2014</v>
      </c>
      <c r="B15" s="63">
        <v>77547</v>
      </c>
      <c r="C15" s="10">
        <v>10254</v>
      </c>
      <c r="D15" s="10">
        <v>1472</v>
      </c>
      <c r="E15" s="10">
        <v>15956</v>
      </c>
      <c r="F15" s="10">
        <v>3442</v>
      </c>
      <c r="G15" s="67">
        <v>11827</v>
      </c>
      <c r="H15" s="67">
        <v>6940</v>
      </c>
      <c r="I15" s="107"/>
    </row>
    <row r="16" spans="1:9" ht="13.5" customHeight="1" x14ac:dyDescent="0.15">
      <c r="A16" s="64">
        <v>2015</v>
      </c>
      <c r="B16" s="63">
        <v>87743</v>
      </c>
      <c r="C16" s="10">
        <v>10557</v>
      </c>
      <c r="D16" s="10">
        <v>3114</v>
      </c>
      <c r="E16" s="10">
        <v>17709</v>
      </c>
      <c r="F16" s="10">
        <v>2891</v>
      </c>
      <c r="G16" s="67">
        <v>12609</v>
      </c>
      <c r="H16" s="67">
        <v>7472</v>
      </c>
      <c r="I16" s="107"/>
    </row>
    <row r="17" spans="1:9" ht="13.5" customHeight="1" x14ac:dyDescent="0.15">
      <c r="A17" s="64"/>
      <c r="B17" s="63"/>
      <c r="C17" s="10"/>
      <c r="D17" s="10"/>
      <c r="E17" s="10"/>
      <c r="F17" s="10"/>
      <c r="G17" s="67"/>
      <c r="H17" s="67"/>
      <c r="I17" s="107"/>
    </row>
    <row r="18" spans="1:9" ht="13.5" customHeight="1" x14ac:dyDescent="0.15">
      <c r="A18" s="64">
        <v>2016</v>
      </c>
      <c r="B18" s="63">
        <v>91228</v>
      </c>
      <c r="C18" s="10">
        <v>10837</v>
      </c>
      <c r="D18" s="10">
        <v>3690</v>
      </c>
      <c r="E18" s="10">
        <v>19379</v>
      </c>
      <c r="F18" s="10">
        <v>2895</v>
      </c>
      <c r="G18" s="67">
        <v>13138</v>
      </c>
      <c r="H18" s="67">
        <v>7723</v>
      </c>
      <c r="I18" s="107"/>
    </row>
    <row r="19" spans="1:9" ht="13.5" customHeight="1" x14ac:dyDescent="0.15">
      <c r="A19" s="64">
        <v>2017</v>
      </c>
      <c r="B19" s="63">
        <v>94198</v>
      </c>
      <c r="C19" s="10">
        <v>11560</v>
      </c>
      <c r="D19" s="10">
        <v>1464</v>
      </c>
      <c r="E19" s="10">
        <v>21706</v>
      </c>
      <c r="F19" s="10">
        <v>2837</v>
      </c>
      <c r="G19" s="67">
        <v>13726</v>
      </c>
      <c r="H19" s="67">
        <v>8611</v>
      </c>
      <c r="I19" s="107"/>
    </row>
    <row r="20" spans="1:9" ht="13.5" customHeight="1" x14ac:dyDescent="0.15">
      <c r="A20" s="64">
        <v>2018</v>
      </c>
      <c r="B20" s="63">
        <f>B68</f>
        <v>99869</v>
      </c>
      <c r="C20" s="63">
        <f t="shared" ref="C20:H20" si="0">C68</f>
        <v>12763</v>
      </c>
      <c r="D20" s="63">
        <f t="shared" si="0"/>
        <v>1122</v>
      </c>
      <c r="E20" s="63">
        <f t="shared" si="0"/>
        <v>23366</v>
      </c>
      <c r="F20" s="63">
        <f t="shared" si="0"/>
        <v>3445</v>
      </c>
      <c r="G20" s="63">
        <f t="shared" si="0"/>
        <v>14752</v>
      </c>
      <c r="H20" s="63">
        <f t="shared" si="0"/>
        <v>9422</v>
      </c>
      <c r="I20" s="107"/>
    </row>
    <row r="21" spans="1:9" ht="13.5" customHeight="1" x14ac:dyDescent="0.15">
      <c r="A21" s="65"/>
      <c r="B21" s="63"/>
      <c r="C21" s="10"/>
      <c r="D21" s="10"/>
      <c r="E21" s="10"/>
      <c r="F21" s="10"/>
      <c r="G21" s="67"/>
      <c r="H21" s="67"/>
      <c r="I21" s="107"/>
    </row>
    <row r="22" spans="1:9" ht="13.5" customHeight="1" x14ac:dyDescent="0.15">
      <c r="A22" s="66" t="s">
        <v>157</v>
      </c>
      <c r="B22" s="63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67" t="s">
        <v>0</v>
      </c>
      <c r="H22" s="67" t="s">
        <v>0</v>
      </c>
      <c r="I22" s="107"/>
    </row>
    <row r="23" spans="1:9" ht="13.5" customHeight="1" x14ac:dyDescent="0.15">
      <c r="A23" s="66">
        <v>2</v>
      </c>
      <c r="B23" s="63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67" t="s">
        <v>0</v>
      </c>
      <c r="H23" s="67" t="s">
        <v>0</v>
      </c>
      <c r="I23" s="107"/>
    </row>
    <row r="24" spans="1:9" ht="13.5" customHeight="1" x14ac:dyDescent="0.15">
      <c r="A24" s="66">
        <v>3</v>
      </c>
      <c r="B24" s="63">
        <v>87403</v>
      </c>
      <c r="C24" s="10">
        <v>10547</v>
      </c>
      <c r="D24" s="10">
        <v>1714</v>
      </c>
      <c r="E24" s="10">
        <v>18320</v>
      </c>
      <c r="F24" s="10">
        <v>3221</v>
      </c>
      <c r="G24" s="67">
        <v>12636</v>
      </c>
      <c r="H24" s="67">
        <v>7653</v>
      </c>
      <c r="I24" s="107"/>
    </row>
    <row r="25" spans="1:9" ht="13.5" customHeight="1" x14ac:dyDescent="0.15">
      <c r="A25" s="66"/>
      <c r="B25" s="63"/>
      <c r="C25" s="10"/>
      <c r="D25" s="10"/>
      <c r="E25" s="10"/>
      <c r="F25" s="10"/>
      <c r="G25" s="67"/>
      <c r="H25" s="67"/>
      <c r="I25" s="107"/>
    </row>
    <row r="26" spans="1:9" ht="13.5" customHeight="1" x14ac:dyDescent="0.15">
      <c r="A26" s="66">
        <v>4</v>
      </c>
      <c r="B26" s="63" t="s">
        <v>0</v>
      </c>
      <c r="C26" s="10" t="s">
        <v>0</v>
      </c>
      <c r="D26" s="10" t="s">
        <v>0</v>
      </c>
      <c r="E26" s="10" t="s">
        <v>0</v>
      </c>
      <c r="F26" s="10" t="s">
        <v>0</v>
      </c>
      <c r="G26" s="67" t="s">
        <v>0</v>
      </c>
      <c r="H26" s="67" t="s">
        <v>0</v>
      </c>
      <c r="I26" s="107"/>
    </row>
    <row r="27" spans="1:9" ht="13.5" customHeight="1" x14ac:dyDescent="0.15">
      <c r="A27" s="66">
        <v>5</v>
      </c>
      <c r="B27" s="63" t="s">
        <v>0</v>
      </c>
      <c r="C27" s="10" t="s">
        <v>0</v>
      </c>
      <c r="D27" s="10" t="s">
        <v>0</v>
      </c>
      <c r="E27" s="10" t="s">
        <v>0</v>
      </c>
      <c r="F27" s="10" t="s">
        <v>0</v>
      </c>
      <c r="G27" s="67" t="s">
        <v>0</v>
      </c>
      <c r="H27" s="67" t="s">
        <v>0</v>
      </c>
      <c r="I27" s="107"/>
    </row>
    <row r="28" spans="1:9" ht="13.5" customHeight="1" x14ac:dyDescent="0.15">
      <c r="A28" s="66">
        <v>6</v>
      </c>
      <c r="B28" s="63">
        <v>87423</v>
      </c>
      <c r="C28" s="10">
        <v>10709</v>
      </c>
      <c r="D28" s="10">
        <v>1431</v>
      </c>
      <c r="E28" s="10">
        <v>18588</v>
      </c>
      <c r="F28" s="10">
        <v>3169</v>
      </c>
      <c r="G28" s="67">
        <v>12901</v>
      </c>
      <c r="H28" s="67">
        <v>7741</v>
      </c>
      <c r="I28" s="107"/>
    </row>
    <row r="29" spans="1:9" ht="13.5" customHeight="1" x14ac:dyDescent="0.15">
      <c r="A29" s="66"/>
      <c r="B29" s="63"/>
      <c r="C29" s="10"/>
      <c r="D29" s="10"/>
      <c r="E29" s="10"/>
      <c r="F29" s="10"/>
      <c r="G29" s="67"/>
      <c r="H29" s="67"/>
      <c r="I29" s="107"/>
    </row>
    <row r="30" spans="1:9" ht="13.5" customHeight="1" x14ac:dyDescent="0.15">
      <c r="A30" s="66">
        <v>7</v>
      </c>
      <c r="B30" s="63" t="s">
        <v>0</v>
      </c>
      <c r="C30" s="10" t="s">
        <v>0</v>
      </c>
      <c r="D30" s="10" t="s">
        <v>0</v>
      </c>
      <c r="E30" s="10" t="s">
        <v>0</v>
      </c>
      <c r="F30" s="10" t="s">
        <v>0</v>
      </c>
      <c r="G30" s="67" t="s">
        <v>0</v>
      </c>
      <c r="H30" s="67" t="s">
        <v>0</v>
      </c>
      <c r="I30" s="107"/>
    </row>
    <row r="31" spans="1:9" ht="13.5" customHeight="1" x14ac:dyDescent="0.15">
      <c r="A31" s="66">
        <v>8</v>
      </c>
      <c r="B31" s="63" t="s">
        <v>0</v>
      </c>
      <c r="C31" s="10" t="s">
        <v>0</v>
      </c>
      <c r="D31" s="10" t="s">
        <v>0</v>
      </c>
      <c r="E31" s="10" t="s">
        <v>0</v>
      </c>
      <c r="F31" s="10" t="s">
        <v>0</v>
      </c>
      <c r="G31" s="67" t="s">
        <v>0</v>
      </c>
      <c r="H31" s="67" t="s">
        <v>0</v>
      </c>
      <c r="I31" s="107"/>
    </row>
    <row r="32" spans="1:9" ht="13.5" customHeight="1" x14ac:dyDescent="0.15">
      <c r="A32" s="66">
        <v>9</v>
      </c>
      <c r="B32" s="63">
        <v>88925</v>
      </c>
      <c r="C32" s="10">
        <v>10923</v>
      </c>
      <c r="D32" s="10">
        <v>1450</v>
      </c>
      <c r="E32" s="10">
        <v>19223</v>
      </c>
      <c r="F32" s="10">
        <v>3254</v>
      </c>
      <c r="G32" s="67">
        <v>13086</v>
      </c>
      <c r="H32" s="67">
        <v>7786</v>
      </c>
      <c r="I32" s="107"/>
    </row>
    <row r="33" spans="1:9" ht="13.5" customHeight="1" x14ac:dyDescent="0.15">
      <c r="A33" s="66"/>
      <c r="B33" s="63"/>
      <c r="C33" s="10"/>
      <c r="D33" s="10"/>
      <c r="E33" s="10"/>
      <c r="F33" s="10"/>
      <c r="G33" s="67"/>
      <c r="H33" s="67"/>
      <c r="I33" s="107"/>
    </row>
    <row r="34" spans="1:9" ht="13.5" customHeight="1" x14ac:dyDescent="0.15">
      <c r="A34" s="66">
        <v>10</v>
      </c>
      <c r="B34" s="63" t="s">
        <v>0</v>
      </c>
      <c r="C34" s="10" t="s">
        <v>0</v>
      </c>
      <c r="D34" s="10" t="s">
        <v>0</v>
      </c>
      <c r="E34" s="10" t="s">
        <v>0</v>
      </c>
      <c r="F34" s="10" t="s">
        <v>0</v>
      </c>
      <c r="G34" s="67" t="s">
        <v>0</v>
      </c>
      <c r="H34" s="67" t="s">
        <v>0</v>
      </c>
      <c r="I34" s="107"/>
    </row>
    <row r="35" spans="1:9" ht="13.5" customHeight="1" x14ac:dyDescent="0.15">
      <c r="A35" s="66">
        <v>11</v>
      </c>
      <c r="B35" s="63" t="s">
        <v>0</v>
      </c>
      <c r="C35" s="10" t="s">
        <v>0</v>
      </c>
      <c r="D35" s="10" t="s">
        <v>0</v>
      </c>
      <c r="E35" s="10" t="s">
        <v>0</v>
      </c>
      <c r="F35" s="10" t="s">
        <v>0</v>
      </c>
      <c r="G35" s="67" t="s">
        <v>0</v>
      </c>
      <c r="H35" s="67" t="s">
        <v>0</v>
      </c>
      <c r="I35" s="107"/>
    </row>
    <row r="36" spans="1:9" ht="13.5" customHeight="1" x14ac:dyDescent="0.15">
      <c r="A36" s="66">
        <v>12</v>
      </c>
      <c r="B36" s="63">
        <v>91228</v>
      </c>
      <c r="C36" s="10">
        <v>10837</v>
      </c>
      <c r="D36" s="10">
        <v>3690</v>
      </c>
      <c r="E36" s="10">
        <v>19379</v>
      </c>
      <c r="F36" s="10">
        <v>2895</v>
      </c>
      <c r="G36" s="67">
        <v>13138</v>
      </c>
      <c r="H36" s="67">
        <v>7723</v>
      </c>
      <c r="I36" s="107"/>
    </row>
    <row r="37" spans="1:9" ht="13.5" customHeight="1" x14ac:dyDescent="0.15">
      <c r="A37" s="66"/>
      <c r="B37" s="63"/>
      <c r="C37" s="10"/>
      <c r="D37" s="10"/>
      <c r="E37" s="10"/>
      <c r="F37" s="10"/>
      <c r="G37" s="67"/>
      <c r="H37" s="67"/>
      <c r="I37" s="107"/>
    </row>
    <row r="38" spans="1:9" ht="13.5" customHeight="1" x14ac:dyDescent="0.15">
      <c r="A38" s="66" t="s">
        <v>167</v>
      </c>
      <c r="B38" s="63" t="s">
        <v>0</v>
      </c>
      <c r="C38" s="10" t="s">
        <v>0</v>
      </c>
      <c r="D38" s="10" t="s">
        <v>0</v>
      </c>
      <c r="E38" s="10" t="s">
        <v>0</v>
      </c>
      <c r="F38" s="10" t="s">
        <v>0</v>
      </c>
      <c r="G38" s="67" t="s">
        <v>0</v>
      </c>
      <c r="H38" s="67" t="s">
        <v>0</v>
      </c>
      <c r="I38" s="107"/>
    </row>
    <row r="39" spans="1:9" ht="13.5" customHeight="1" x14ac:dyDescent="0.15">
      <c r="A39" s="66">
        <v>2</v>
      </c>
      <c r="B39" s="63" t="s">
        <v>0</v>
      </c>
      <c r="C39" s="10" t="s">
        <v>0</v>
      </c>
      <c r="D39" s="10" t="s">
        <v>0</v>
      </c>
      <c r="E39" s="10" t="s">
        <v>0</v>
      </c>
      <c r="F39" s="10" t="s">
        <v>0</v>
      </c>
      <c r="G39" s="67" t="s">
        <v>0</v>
      </c>
      <c r="H39" s="67" t="s">
        <v>0</v>
      </c>
      <c r="I39" s="107"/>
    </row>
    <row r="40" spans="1:9" ht="13.5" customHeight="1" x14ac:dyDescent="0.15">
      <c r="A40" s="66">
        <v>3</v>
      </c>
      <c r="B40" s="63">
        <v>90453</v>
      </c>
      <c r="C40" s="10">
        <v>10879</v>
      </c>
      <c r="D40" s="10">
        <v>1486</v>
      </c>
      <c r="E40" s="10">
        <v>19827</v>
      </c>
      <c r="F40" s="10">
        <v>3214</v>
      </c>
      <c r="G40" s="67">
        <v>13487</v>
      </c>
      <c r="H40" s="67">
        <v>7935</v>
      </c>
      <c r="I40" s="107"/>
    </row>
    <row r="41" spans="1:9" ht="13.5" customHeight="1" x14ac:dyDescent="0.15">
      <c r="A41" s="66"/>
      <c r="B41" s="63"/>
      <c r="C41" s="10"/>
      <c r="D41" s="10"/>
      <c r="E41" s="10"/>
      <c r="F41" s="10"/>
      <c r="G41" s="67"/>
      <c r="H41" s="67"/>
      <c r="I41" s="107"/>
    </row>
    <row r="42" spans="1:9" ht="13.5" customHeight="1" x14ac:dyDescent="0.15">
      <c r="A42" s="66">
        <v>4</v>
      </c>
      <c r="B42" s="63" t="s">
        <v>0</v>
      </c>
      <c r="C42" s="10" t="s">
        <v>0</v>
      </c>
      <c r="D42" s="10" t="s">
        <v>0</v>
      </c>
      <c r="E42" s="10" t="s">
        <v>0</v>
      </c>
      <c r="F42" s="10" t="s">
        <v>0</v>
      </c>
      <c r="G42" s="67" t="s">
        <v>0</v>
      </c>
      <c r="H42" s="67" t="s">
        <v>0</v>
      </c>
      <c r="I42" s="107"/>
    </row>
    <row r="43" spans="1:9" ht="13.5" customHeight="1" x14ac:dyDescent="0.15">
      <c r="A43" s="66">
        <v>5</v>
      </c>
      <c r="B43" s="63" t="s">
        <v>0</v>
      </c>
      <c r="C43" s="10" t="s">
        <v>0</v>
      </c>
      <c r="D43" s="10" t="s">
        <v>0</v>
      </c>
      <c r="E43" s="10" t="s">
        <v>0</v>
      </c>
      <c r="F43" s="10" t="s">
        <v>0</v>
      </c>
      <c r="G43" s="67" t="s">
        <v>0</v>
      </c>
      <c r="H43" s="67" t="s">
        <v>0</v>
      </c>
      <c r="I43" s="107"/>
    </row>
    <row r="44" spans="1:9" ht="13.5" customHeight="1" x14ac:dyDescent="0.15">
      <c r="A44" s="66">
        <v>6</v>
      </c>
      <c r="B44" s="63">
        <v>90527</v>
      </c>
      <c r="C44" s="10">
        <v>11156</v>
      </c>
      <c r="D44" s="10">
        <v>1397</v>
      </c>
      <c r="E44" s="10">
        <v>20595</v>
      </c>
      <c r="F44" s="10">
        <v>3215</v>
      </c>
      <c r="G44" s="67">
        <v>13630</v>
      </c>
      <c r="H44" s="67">
        <v>8073</v>
      </c>
      <c r="I44" s="107"/>
    </row>
    <row r="45" spans="1:9" ht="13.5" customHeight="1" x14ac:dyDescent="0.15">
      <c r="A45" s="66"/>
      <c r="B45" s="63"/>
      <c r="C45" s="10"/>
      <c r="D45" s="10"/>
      <c r="E45" s="10"/>
      <c r="F45" s="10"/>
      <c r="G45" s="67"/>
      <c r="H45" s="67"/>
      <c r="I45" s="107"/>
    </row>
    <row r="46" spans="1:9" ht="13.5" customHeight="1" x14ac:dyDescent="0.15">
      <c r="A46" s="66">
        <v>7</v>
      </c>
      <c r="B46" s="63" t="s">
        <v>0</v>
      </c>
      <c r="C46" s="10" t="s">
        <v>0</v>
      </c>
      <c r="D46" s="10" t="s">
        <v>0</v>
      </c>
      <c r="E46" s="10" t="s">
        <v>0</v>
      </c>
      <c r="F46" s="10" t="s">
        <v>0</v>
      </c>
      <c r="G46" s="67" t="s">
        <v>0</v>
      </c>
      <c r="H46" s="67" t="s">
        <v>0</v>
      </c>
      <c r="I46" s="107"/>
    </row>
    <row r="47" spans="1:9" ht="13.5" customHeight="1" x14ac:dyDescent="0.15">
      <c r="A47" s="66">
        <v>8</v>
      </c>
      <c r="B47" s="63" t="s">
        <v>0</v>
      </c>
      <c r="C47" s="10" t="s">
        <v>0</v>
      </c>
      <c r="D47" s="10" t="s">
        <v>0</v>
      </c>
      <c r="E47" s="10" t="s">
        <v>0</v>
      </c>
      <c r="F47" s="10" t="s">
        <v>0</v>
      </c>
      <c r="G47" s="67" t="s">
        <v>0</v>
      </c>
      <c r="H47" s="67" t="s">
        <v>0</v>
      </c>
      <c r="I47" s="107"/>
    </row>
    <row r="48" spans="1:9" ht="13.5" customHeight="1" x14ac:dyDescent="0.15">
      <c r="A48" s="66">
        <v>9</v>
      </c>
      <c r="B48" s="63">
        <v>91757</v>
      </c>
      <c r="C48" s="10">
        <v>11722</v>
      </c>
      <c r="D48" s="10">
        <v>1130</v>
      </c>
      <c r="E48" s="10">
        <v>21027</v>
      </c>
      <c r="F48" s="10">
        <v>3265</v>
      </c>
      <c r="G48" s="67">
        <v>13842</v>
      </c>
      <c r="H48" s="67">
        <v>8264</v>
      </c>
      <c r="I48" s="107"/>
    </row>
    <row r="49" spans="1:9" ht="13.5" customHeight="1" x14ac:dyDescent="0.15">
      <c r="A49" s="66"/>
      <c r="B49" s="63"/>
      <c r="C49" s="10"/>
      <c r="D49" s="10"/>
      <c r="E49" s="10"/>
      <c r="F49" s="10"/>
      <c r="G49" s="67"/>
      <c r="H49" s="67"/>
      <c r="I49" s="107"/>
    </row>
    <row r="50" spans="1:9" ht="13.5" customHeight="1" x14ac:dyDescent="0.15">
      <c r="A50" s="66">
        <v>10</v>
      </c>
      <c r="B50" s="63" t="s">
        <v>0</v>
      </c>
      <c r="C50" s="10" t="s">
        <v>0</v>
      </c>
      <c r="D50" s="10" t="s">
        <v>0</v>
      </c>
      <c r="E50" s="10" t="s">
        <v>0</v>
      </c>
      <c r="F50" s="10" t="s">
        <v>0</v>
      </c>
      <c r="G50" s="67" t="s">
        <v>0</v>
      </c>
      <c r="H50" s="67" t="s">
        <v>0</v>
      </c>
      <c r="I50" s="107"/>
    </row>
    <row r="51" spans="1:9" ht="13.5" customHeight="1" x14ac:dyDescent="0.15">
      <c r="A51" s="66">
        <v>11</v>
      </c>
      <c r="B51" s="63" t="s">
        <v>0</v>
      </c>
      <c r="C51" s="10" t="s">
        <v>0</v>
      </c>
      <c r="D51" s="10" t="s">
        <v>0</v>
      </c>
      <c r="E51" s="10" t="s">
        <v>0</v>
      </c>
      <c r="F51" s="10" t="s">
        <v>0</v>
      </c>
      <c r="G51" s="67" t="s">
        <v>0</v>
      </c>
      <c r="H51" s="67" t="s">
        <v>0</v>
      </c>
      <c r="I51" s="107"/>
    </row>
    <row r="52" spans="1:9" ht="13.5" customHeight="1" x14ac:dyDescent="0.15">
      <c r="A52" s="66">
        <v>12</v>
      </c>
      <c r="B52" s="63">
        <v>94198</v>
      </c>
      <c r="C52" s="10">
        <v>11560</v>
      </c>
      <c r="D52" s="10">
        <v>1464</v>
      </c>
      <c r="E52" s="10">
        <v>21706</v>
      </c>
      <c r="F52" s="10">
        <v>2837</v>
      </c>
      <c r="G52" s="67">
        <v>13726</v>
      </c>
      <c r="H52" s="67">
        <v>8611</v>
      </c>
      <c r="I52" s="107"/>
    </row>
    <row r="53" spans="1:9" ht="13.5" customHeight="1" x14ac:dyDescent="0.15">
      <c r="A53" s="66"/>
      <c r="B53" s="63"/>
      <c r="C53" s="10"/>
      <c r="D53" s="10"/>
      <c r="E53" s="10"/>
      <c r="F53" s="10"/>
      <c r="G53" s="67"/>
      <c r="H53" s="67"/>
      <c r="I53" s="107"/>
    </row>
    <row r="54" spans="1:9" ht="13.5" customHeight="1" x14ac:dyDescent="0.15">
      <c r="A54" s="66" t="s">
        <v>181</v>
      </c>
      <c r="B54" s="63" t="s">
        <v>0</v>
      </c>
      <c r="C54" s="10" t="s">
        <v>0</v>
      </c>
      <c r="D54" s="10" t="s">
        <v>0</v>
      </c>
      <c r="E54" s="10" t="s">
        <v>0</v>
      </c>
      <c r="F54" s="10" t="s">
        <v>0</v>
      </c>
      <c r="G54" s="67" t="s">
        <v>0</v>
      </c>
      <c r="H54" s="67" t="s">
        <v>0</v>
      </c>
      <c r="I54" s="107"/>
    </row>
    <row r="55" spans="1:9" ht="13.5" customHeight="1" x14ac:dyDescent="0.15">
      <c r="A55" s="66">
        <v>2</v>
      </c>
      <c r="B55" s="63" t="s">
        <v>0</v>
      </c>
      <c r="C55" s="10" t="s">
        <v>0</v>
      </c>
      <c r="D55" s="10" t="s">
        <v>0</v>
      </c>
      <c r="E55" s="10" t="s">
        <v>0</v>
      </c>
      <c r="F55" s="10" t="s">
        <v>0</v>
      </c>
      <c r="G55" s="67" t="s">
        <v>0</v>
      </c>
      <c r="H55" s="67" t="s">
        <v>0</v>
      </c>
      <c r="I55" s="107"/>
    </row>
    <row r="56" spans="1:9" ht="13.5" customHeight="1" x14ac:dyDescent="0.15">
      <c r="A56" s="66">
        <v>3</v>
      </c>
      <c r="B56" s="63">
        <v>95097.19</v>
      </c>
      <c r="C56" s="10">
        <v>11759.41</v>
      </c>
      <c r="D56" s="10">
        <v>991.07</v>
      </c>
      <c r="E56" s="10">
        <v>21719.360000000001</v>
      </c>
      <c r="F56" s="10">
        <v>3218.54</v>
      </c>
      <c r="G56" s="67">
        <v>14126.52</v>
      </c>
      <c r="H56" s="67">
        <v>8819.77</v>
      </c>
      <c r="I56" s="107"/>
    </row>
    <row r="57" spans="1:9" ht="13.5" customHeight="1" x14ac:dyDescent="0.15">
      <c r="A57" s="66"/>
      <c r="B57" s="63"/>
      <c r="C57" s="10"/>
      <c r="D57" s="10"/>
      <c r="E57" s="10"/>
      <c r="F57" s="10"/>
      <c r="G57" s="67"/>
      <c r="H57" s="67"/>
      <c r="I57" s="107"/>
    </row>
    <row r="58" spans="1:9" ht="13.5" customHeight="1" x14ac:dyDescent="0.15">
      <c r="A58" s="66">
        <v>4</v>
      </c>
      <c r="B58" s="63" t="s">
        <v>0</v>
      </c>
      <c r="C58" s="10" t="s">
        <v>0</v>
      </c>
      <c r="D58" s="10" t="s">
        <v>0</v>
      </c>
      <c r="E58" s="10" t="s">
        <v>0</v>
      </c>
      <c r="F58" s="10" t="s">
        <v>0</v>
      </c>
      <c r="G58" s="67" t="s">
        <v>0</v>
      </c>
      <c r="H58" s="67" t="s">
        <v>0</v>
      </c>
      <c r="I58" s="107"/>
    </row>
    <row r="59" spans="1:9" ht="13.5" customHeight="1" x14ac:dyDescent="0.15">
      <c r="A59" s="66">
        <v>5</v>
      </c>
      <c r="B59" s="63" t="s">
        <v>0</v>
      </c>
      <c r="C59" s="10" t="s">
        <v>0</v>
      </c>
      <c r="D59" s="10" t="s">
        <v>0</v>
      </c>
      <c r="E59" s="10" t="s">
        <v>0</v>
      </c>
      <c r="F59" s="10" t="s">
        <v>0</v>
      </c>
      <c r="G59" s="67" t="s">
        <v>0</v>
      </c>
      <c r="H59" s="67" t="s">
        <v>0</v>
      </c>
      <c r="I59" s="107"/>
    </row>
    <row r="60" spans="1:9" ht="13.5" customHeight="1" x14ac:dyDescent="0.15">
      <c r="A60" s="66">
        <v>6</v>
      </c>
      <c r="B60" s="63">
        <v>96846.78</v>
      </c>
      <c r="C60" s="10">
        <v>12140.74</v>
      </c>
      <c r="D60" s="10">
        <v>1183.31</v>
      </c>
      <c r="E60" s="10">
        <v>22336.61</v>
      </c>
      <c r="F60" s="10">
        <v>3303.17</v>
      </c>
      <c r="G60" s="67">
        <v>14220.04</v>
      </c>
      <c r="H60" s="67">
        <v>9151.5300000000007</v>
      </c>
      <c r="I60" s="107"/>
    </row>
    <row r="61" spans="1:9" ht="13.5" customHeight="1" x14ac:dyDescent="0.15">
      <c r="A61" s="66"/>
      <c r="B61" s="63"/>
      <c r="C61" s="10"/>
      <c r="D61" s="10"/>
      <c r="E61" s="10"/>
      <c r="F61" s="10"/>
      <c r="G61" s="67"/>
      <c r="H61" s="67"/>
      <c r="I61" s="107"/>
    </row>
    <row r="62" spans="1:9" ht="13.5" customHeight="1" x14ac:dyDescent="0.15">
      <c r="A62" s="66">
        <v>7</v>
      </c>
      <c r="B62" s="63" t="s">
        <v>0</v>
      </c>
      <c r="C62" s="10" t="s">
        <v>0</v>
      </c>
      <c r="D62" s="10" t="s">
        <v>0</v>
      </c>
      <c r="E62" s="10" t="s">
        <v>0</v>
      </c>
      <c r="F62" s="10" t="s">
        <v>0</v>
      </c>
      <c r="G62" s="67" t="s">
        <v>0</v>
      </c>
      <c r="H62" s="67" t="s">
        <v>0</v>
      </c>
      <c r="I62" s="107"/>
    </row>
    <row r="63" spans="1:9" ht="13.5" customHeight="1" x14ac:dyDescent="0.15">
      <c r="A63" s="66">
        <v>8</v>
      </c>
      <c r="B63" s="63" t="s">
        <v>0</v>
      </c>
      <c r="C63" s="10" t="s">
        <v>0</v>
      </c>
      <c r="D63" s="10" t="s">
        <v>0</v>
      </c>
      <c r="E63" s="10" t="s">
        <v>0</v>
      </c>
      <c r="F63" s="10" t="s">
        <v>0</v>
      </c>
      <c r="G63" s="67" t="s">
        <v>0</v>
      </c>
      <c r="H63" s="67" t="s">
        <v>0</v>
      </c>
      <c r="I63" s="107"/>
    </row>
    <row r="64" spans="1:9" ht="13.5" customHeight="1" x14ac:dyDescent="0.15">
      <c r="A64" s="66">
        <v>9</v>
      </c>
      <c r="B64" s="63">
        <v>98769.3</v>
      </c>
      <c r="C64" s="10">
        <v>12569.71</v>
      </c>
      <c r="D64" s="10">
        <v>1222.6300000000001</v>
      </c>
      <c r="E64" s="10">
        <v>22806.15</v>
      </c>
      <c r="F64" s="10">
        <v>3634.46</v>
      </c>
      <c r="G64" s="67">
        <v>14579.85</v>
      </c>
      <c r="H64" s="67">
        <v>9382.24</v>
      </c>
      <c r="I64" s="107"/>
    </row>
    <row r="65" spans="1:9" ht="13.5" customHeight="1" x14ac:dyDescent="0.15">
      <c r="A65" s="66"/>
      <c r="B65" s="63"/>
      <c r="C65" s="10"/>
      <c r="D65" s="10"/>
      <c r="E65" s="10"/>
      <c r="F65" s="10"/>
      <c r="G65" s="67"/>
      <c r="H65" s="67"/>
      <c r="I65" s="107"/>
    </row>
    <row r="66" spans="1:9" ht="13.5" customHeight="1" x14ac:dyDescent="0.15">
      <c r="A66" s="66">
        <v>10</v>
      </c>
      <c r="B66" s="63" t="s">
        <v>0</v>
      </c>
      <c r="C66" s="10" t="s">
        <v>0</v>
      </c>
      <c r="D66" s="10" t="s">
        <v>0</v>
      </c>
      <c r="E66" s="10" t="s">
        <v>0</v>
      </c>
      <c r="F66" s="10" t="s">
        <v>0</v>
      </c>
      <c r="G66" s="67" t="s">
        <v>0</v>
      </c>
      <c r="H66" s="67" t="s">
        <v>0</v>
      </c>
      <c r="I66" s="107"/>
    </row>
    <row r="67" spans="1:9" ht="13.5" customHeight="1" x14ac:dyDescent="0.15">
      <c r="A67" s="66">
        <v>11</v>
      </c>
      <c r="B67" s="63" t="s">
        <v>0</v>
      </c>
      <c r="C67" s="10" t="s">
        <v>0</v>
      </c>
      <c r="D67" s="10" t="s">
        <v>0</v>
      </c>
      <c r="E67" s="10" t="s">
        <v>0</v>
      </c>
      <c r="F67" s="10" t="s">
        <v>0</v>
      </c>
      <c r="G67" s="67" t="s">
        <v>0</v>
      </c>
      <c r="H67" s="67" t="s">
        <v>0</v>
      </c>
      <c r="I67" s="107"/>
    </row>
    <row r="68" spans="1:9" ht="13.5" customHeight="1" x14ac:dyDescent="0.15">
      <c r="A68" s="66">
        <v>12</v>
      </c>
      <c r="B68" s="63">
        <v>99869</v>
      </c>
      <c r="C68" s="10">
        <v>12763</v>
      </c>
      <c r="D68" s="10">
        <v>1122</v>
      </c>
      <c r="E68" s="10">
        <v>23366</v>
      </c>
      <c r="F68" s="10">
        <v>3445</v>
      </c>
      <c r="G68" s="67">
        <v>14752</v>
      </c>
      <c r="H68" s="67">
        <v>9422</v>
      </c>
      <c r="I68" s="107"/>
    </row>
    <row r="69" spans="1:9" ht="13.5" customHeight="1" x14ac:dyDescent="0.15">
      <c r="A69" s="66"/>
      <c r="B69" s="63"/>
      <c r="C69" s="10"/>
      <c r="D69" s="10"/>
      <c r="E69" s="10"/>
      <c r="F69" s="10"/>
      <c r="G69" s="67"/>
      <c r="H69" s="67"/>
      <c r="I69" s="107"/>
    </row>
    <row r="70" spans="1:9" ht="13.5" customHeight="1" x14ac:dyDescent="0.15">
      <c r="A70" s="66">
        <v>2019.1</v>
      </c>
      <c r="B70" s="63" t="s">
        <v>0</v>
      </c>
      <c r="C70" s="10" t="s">
        <v>0</v>
      </c>
      <c r="D70" s="10" t="s">
        <v>0</v>
      </c>
      <c r="E70" s="10" t="s">
        <v>0</v>
      </c>
      <c r="F70" s="10" t="s">
        <v>0</v>
      </c>
      <c r="G70" s="67" t="s">
        <v>0</v>
      </c>
      <c r="H70" s="67" t="s">
        <v>0</v>
      </c>
      <c r="I70" s="107"/>
    </row>
    <row r="71" spans="1:9" ht="13.5" customHeight="1" x14ac:dyDescent="0.15">
      <c r="A71" s="66">
        <v>2</v>
      </c>
      <c r="B71" s="63" t="s">
        <v>0</v>
      </c>
      <c r="C71" s="10" t="s">
        <v>0</v>
      </c>
      <c r="D71" s="10" t="s">
        <v>0</v>
      </c>
      <c r="E71" s="10" t="s">
        <v>0</v>
      </c>
      <c r="F71" s="10" t="s">
        <v>0</v>
      </c>
      <c r="G71" s="67" t="s">
        <v>0</v>
      </c>
      <c r="H71" s="67" t="s">
        <v>0</v>
      </c>
      <c r="I71" s="107"/>
    </row>
    <row r="72" spans="1:9" ht="13.5" customHeight="1" x14ac:dyDescent="0.15">
      <c r="A72" s="66">
        <v>3</v>
      </c>
      <c r="B72" s="63">
        <v>101375.7</v>
      </c>
      <c r="C72" s="10">
        <v>13008.3</v>
      </c>
      <c r="D72" s="10">
        <v>1036.8</v>
      </c>
      <c r="E72" s="10">
        <v>23865.7</v>
      </c>
      <c r="F72" s="10">
        <v>3909.3</v>
      </c>
      <c r="G72" s="67">
        <v>15045.9</v>
      </c>
      <c r="H72" s="67">
        <v>9436.5</v>
      </c>
      <c r="I72" s="107"/>
    </row>
    <row r="73" spans="1:9" ht="13.5" customHeight="1" x14ac:dyDescent="0.15">
      <c r="A73" s="66"/>
      <c r="B73" s="63"/>
      <c r="C73" s="10"/>
      <c r="D73" s="10"/>
      <c r="E73" s="10"/>
      <c r="F73" s="10"/>
      <c r="G73" s="67"/>
      <c r="H73" s="67"/>
      <c r="I73" s="107"/>
    </row>
    <row r="74" spans="1:9" ht="13.5" customHeight="1" x14ac:dyDescent="0.15">
      <c r="A74" s="66">
        <v>4</v>
      </c>
      <c r="B74" s="63" t="s">
        <v>0</v>
      </c>
      <c r="C74" s="10" t="s">
        <v>0</v>
      </c>
      <c r="D74" s="10" t="s">
        <v>0</v>
      </c>
      <c r="E74" s="10" t="s">
        <v>0</v>
      </c>
      <c r="F74" s="10" t="s">
        <v>0</v>
      </c>
      <c r="G74" s="67" t="s">
        <v>0</v>
      </c>
      <c r="H74" s="67" t="s">
        <v>0</v>
      </c>
      <c r="I74" s="107"/>
    </row>
    <row r="75" spans="1:9" ht="13.5" customHeight="1" x14ac:dyDescent="0.15">
      <c r="A75" s="68">
        <v>5</v>
      </c>
      <c r="B75" s="91" t="s">
        <v>0</v>
      </c>
      <c r="C75" s="91" t="s">
        <v>0</v>
      </c>
      <c r="D75" s="91" t="s">
        <v>0</v>
      </c>
      <c r="E75" s="91" t="s">
        <v>0</v>
      </c>
      <c r="F75" s="91" t="s">
        <v>0</v>
      </c>
      <c r="G75" s="91" t="s">
        <v>0</v>
      </c>
      <c r="H75" s="91" t="s">
        <v>0</v>
      </c>
      <c r="I75" s="107"/>
    </row>
    <row r="76" spans="1:9" ht="13.5" customHeight="1" x14ac:dyDescent="0.15">
      <c r="A76" s="44" t="s">
        <v>85</v>
      </c>
      <c r="B76" s="44"/>
      <c r="E76" s="107"/>
      <c r="I76" s="107"/>
    </row>
    <row r="77" spans="1:9" ht="13.5" customHeight="1" x14ac:dyDescent="0.15">
      <c r="A77" s="44" t="s">
        <v>86</v>
      </c>
      <c r="B77" s="44"/>
      <c r="I77" s="107"/>
    </row>
    <row r="78" spans="1:9" ht="13.5" customHeight="1" x14ac:dyDescent="0.15">
      <c r="A78" s="44" t="s">
        <v>195</v>
      </c>
      <c r="I78" s="107"/>
    </row>
    <row r="79" spans="1:9" ht="13.5" customHeight="1" x14ac:dyDescent="0.15"/>
    <row r="80" spans="1:9" ht="13.5" customHeight="1" x14ac:dyDescent="0.15"/>
  </sheetData>
  <mergeCells count="2">
    <mergeCell ref="A6:A7"/>
    <mergeCell ref="B6:H6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15</vt:i4>
      </vt:variant>
    </vt:vector>
  </HeadingPairs>
  <TitlesOfParts>
    <vt:vector size="30" baseType="lpstr">
      <vt:lpstr>1.한국은행 계정</vt:lpstr>
      <vt:lpstr>2.1 예금은행 수신</vt:lpstr>
      <vt:lpstr>2.1 예금은행 요구불예금</vt:lpstr>
      <vt:lpstr>2.1 예금은행 저축성예금</vt:lpstr>
      <vt:lpstr>2.1.1 지역별 예금은행 수신</vt:lpstr>
      <vt:lpstr>2.2.1 예금은행 대출금</vt:lpstr>
      <vt:lpstr>2.2.2 주체별 및 용도별 대출금</vt:lpstr>
      <vt:lpstr>2.2.3 기업자금대출금</vt:lpstr>
      <vt:lpstr>2.2.4 산업별대출금(1)</vt:lpstr>
      <vt:lpstr>2.2.4 산업별대출금(2)</vt:lpstr>
      <vt:lpstr>2.2.5 지역별대출금</vt:lpstr>
      <vt:lpstr>3.1 비은행기관수신</vt:lpstr>
      <vt:lpstr>3.2.1 비은행기관 기관별 여신</vt:lpstr>
      <vt:lpstr>3.2.2 비은행기관 차입주체별 여신</vt:lpstr>
      <vt:lpstr>4. 어음부도율 및 신설법인수</vt:lpstr>
      <vt:lpstr>'1.한국은행 계정'!Print_Area</vt:lpstr>
      <vt:lpstr>'2.1 예금은행 수신'!Print_Area</vt:lpstr>
      <vt:lpstr>'2.1 예금은행 요구불예금'!Print_Area</vt:lpstr>
      <vt:lpstr>'2.1 예금은행 저축성예금'!Print_Area</vt:lpstr>
      <vt:lpstr>'2.1.1 지역별 예금은행 수신'!Print_Area</vt:lpstr>
      <vt:lpstr>'2.2.1 예금은행 대출금'!Print_Area</vt:lpstr>
      <vt:lpstr>'2.2.2 주체별 및 용도별 대출금'!Print_Area</vt:lpstr>
      <vt:lpstr>'2.2.3 기업자금대출금'!Print_Area</vt:lpstr>
      <vt:lpstr>'2.2.4 산업별대출금(1)'!Print_Area</vt:lpstr>
      <vt:lpstr>'2.2.4 산업별대출금(2)'!Print_Area</vt:lpstr>
      <vt:lpstr>'2.2.5 지역별대출금'!Print_Area</vt:lpstr>
      <vt:lpstr>'3.1 비은행기관수신'!Print_Area</vt:lpstr>
      <vt:lpstr>'3.2.1 비은행기관 기관별 여신'!Print_Area</vt:lpstr>
      <vt:lpstr>'3.2.2 비은행기관 차입주체별 여신'!Print_Area</vt:lpstr>
      <vt:lpstr>'4. 어음부도율 및 신설법인수'!Print_Area</vt:lpstr>
    </vt:vector>
  </TitlesOfParts>
  <Company>한국은행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bok</cp:lastModifiedBy>
  <cp:lastPrinted>2019-01-25T04:37:28Z</cp:lastPrinted>
  <dcterms:created xsi:type="dcterms:W3CDTF">2000-07-07T05:25:35Z</dcterms:created>
  <dcterms:modified xsi:type="dcterms:W3CDTF">2019-07-23T07:22:59Z</dcterms:modified>
</cp:coreProperties>
</file>